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83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" i="1"/>
  <c r="J216"/>
  <c r="K216" s="1"/>
  <c r="M216" s="1"/>
  <c r="N216" s="1"/>
  <c r="I216"/>
  <c r="B216"/>
  <c r="G216" s="1"/>
  <c r="H216" s="1"/>
  <c r="O216" s="1"/>
  <c r="J215"/>
  <c r="K215" s="1"/>
  <c r="M215" s="1"/>
  <c r="N215" s="1"/>
  <c r="I215"/>
  <c r="B215"/>
  <c r="G215" s="1"/>
  <c r="H215" s="1"/>
  <c r="O215" s="1"/>
  <c r="J214"/>
  <c r="K214" s="1"/>
  <c r="M214" s="1"/>
  <c r="N214" s="1"/>
  <c r="I214"/>
  <c r="L214" s="1"/>
  <c r="B214"/>
  <c r="G214" s="1"/>
  <c r="H214" s="1"/>
  <c r="O214" s="1"/>
  <c r="J213"/>
  <c r="K213" s="1"/>
  <c r="M213" s="1"/>
  <c r="N213" s="1"/>
  <c r="I213"/>
  <c r="P213" s="1"/>
  <c r="B213"/>
  <c r="G213" s="1"/>
  <c r="H213" s="1"/>
  <c r="O213" s="1"/>
  <c r="J212"/>
  <c r="K212" s="1"/>
  <c r="M212" s="1"/>
  <c r="N212" s="1"/>
  <c r="I212"/>
  <c r="B212"/>
  <c r="G212" s="1"/>
  <c r="H212" s="1"/>
  <c r="O212" s="1"/>
  <c r="J211"/>
  <c r="K211" s="1"/>
  <c r="M211" s="1"/>
  <c r="N211" s="1"/>
  <c r="I211"/>
  <c r="B211"/>
  <c r="G211" s="1"/>
  <c r="H211" s="1"/>
  <c r="O211" s="1"/>
  <c r="J210"/>
  <c r="K210" s="1"/>
  <c r="M210" s="1"/>
  <c r="N210" s="1"/>
  <c r="I210"/>
  <c r="B210"/>
  <c r="G210" s="1"/>
  <c r="H210" s="1"/>
  <c r="O210" s="1"/>
  <c r="J209"/>
  <c r="K209" s="1"/>
  <c r="M209" s="1"/>
  <c r="N209" s="1"/>
  <c r="I209"/>
  <c r="B209"/>
  <c r="G209" s="1"/>
  <c r="H209" s="1"/>
  <c r="O209" s="1"/>
  <c r="J208"/>
  <c r="K208" s="1"/>
  <c r="M208" s="1"/>
  <c r="N208" s="1"/>
  <c r="I208"/>
  <c r="B208"/>
  <c r="G208" s="1"/>
  <c r="H208" s="1"/>
  <c r="O208" s="1"/>
  <c r="J207"/>
  <c r="K207" s="1"/>
  <c r="M207" s="1"/>
  <c r="N207" s="1"/>
  <c r="I207"/>
  <c r="B207"/>
  <c r="G207" s="1"/>
  <c r="H207" s="1"/>
  <c r="O207" s="1"/>
  <c r="J206"/>
  <c r="K206" s="1"/>
  <c r="M206" s="1"/>
  <c r="N206" s="1"/>
  <c r="I206"/>
  <c r="B206"/>
  <c r="G206" s="1"/>
  <c r="H206" s="1"/>
  <c r="O206" s="1"/>
  <c r="J205"/>
  <c r="K205" s="1"/>
  <c r="M205" s="1"/>
  <c r="N205" s="1"/>
  <c r="I205"/>
  <c r="B205"/>
  <c r="G205" s="1"/>
  <c r="H205" s="1"/>
  <c r="O205" s="1"/>
  <c r="J204"/>
  <c r="K204" s="1"/>
  <c r="M204" s="1"/>
  <c r="N204" s="1"/>
  <c r="I204"/>
  <c r="B204"/>
  <c r="G204" s="1"/>
  <c r="H204" s="1"/>
  <c r="O204" s="1"/>
  <c r="J203"/>
  <c r="K203" s="1"/>
  <c r="M203" s="1"/>
  <c r="N203" s="1"/>
  <c r="I203"/>
  <c r="P203" s="1"/>
  <c r="B203"/>
  <c r="G203" s="1"/>
  <c r="H203" s="1"/>
  <c r="O203" s="1"/>
  <c r="J202"/>
  <c r="K202" s="1"/>
  <c r="M202" s="1"/>
  <c r="N202" s="1"/>
  <c r="I202"/>
  <c r="B202"/>
  <c r="G202" s="1"/>
  <c r="H202" s="1"/>
  <c r="O202" s="1"/>
  <c r="J201"/>
  <c r="K201" s="1"/>
  <c r="M201" s="1"/>
  <c r="N201" s="1"/>
  <c r="I201"/>
  <c r="B201"/>
  <c r="G201" s="1"/>
  <c r="H201" s="1"/>
  <c r="O201" s="1"/>
  <c r="J200"/>
  <c r="K200" s="1"/>
  <c r="M200" s="1"/>
  <c r="N200" s="1"/>
  <c r="I200"/>
  <c r="B200"/>
  <c r="G200" s="1"/>
  <c r="H200" s="1"/>
  <c r="O200" s="1"/>
  <c r="J199"/>
  <c r="K199" s="1"/>
  <c r="M199" s="1"/>
  <c r="N199" s="1"/>
  <c r="I199"/>
  <c r="P199" s="1"/>
  <c r="B199"/>
  <c r="G199" s="1"/>
  <c r="H199" s="1"/>
  <c r="O199" s="1"/>
  <c r="J198"/>
  <c r="K198" s="1"/>
  <c r="M198" s="1"/>
  <c r="N198" s="1"/>
  <c r="I198"/>
  <c r="B198"/>
  <c r="G198" s="1"/>
  <c r="H198" s="1"/>
  <c r="O198" s="1"/>
  <c r="J197"/>
  <c r="K197" s="1"/>
  <c r="M197" s="1"/>
  <c r="N197" s="1"/>
  <c r="I197"/>
  <c r="P197" s="1"/>
  <c r="B197"/>
  <c r="G197" s="1"/>
  <c r="H197" s="1"/>
  <c r="O197" s="1"/>
  <c r="J196"/>
  <c r="K196" s="1"/>
  <c r="M196" s="1"/>
  <c r="N196" s="1"/>
  <c r="I196"/>
  <c r="B196"/>
  <c r="G196" s="1"/>
  <c r="H196" s="1"/>
  <c r="O196" s="1"/>
  <c r="J195"/>
  <c r="K195" s="1"/>
  <c r="M195" s="1"/>
  <c r="N195" s="1"/>
  <c r="I195"/>
  <c r="B195"/>
  <c r="G195" s="1"/>
  <c r="H195" s="1"/>
  <c r="O195" s="1"/>
  <c r="J194"/>
  <c r="K194" s="1"/>
  <c r="M194" s="1"/>
  <c r="N194" s="1"/>
  <c r="I194"/>
  <c r="B194"/>
  <c r="G194" s="1"/>
  <c r="H194" s="1"/>
  <c r="O194" s="1"/>
  <c r="J193"/>
  <c r="K193" s="1"/>
  <c r="M193" s="1"/>
  <c r="N193" s="1"/>
  <c r="I193"/>
  <c r="P193" s="1"/>
  <c r="B193"/>
  <c r="G193" s="1"/>
  <c r="H193" s="1"/>
  <c r="O193" s="1"/>
  <c r="J192"/>
  <c r="K192" s="1"/>
  <c r="M192" s="1"/>
  <c r="N192" s="1"/>
  <c r="I192"/>
  <c r="B192"/>
  <c r="G192" s="1"/>
  <c r="H192" s="1"/>
  <c r="O192" s="1"/>
  <c r="J191"/>
  <c r="K191" s="1"/>
  <c r="M191" s="1"/>
  <c r="N191" s="1"/>
  <c r="I191"/>
  <c r="B191"/>
  <c r="G191" s="1"/>
  <c r="H191" s="1"/>
  <c r="O191" s="1"/>
  <c r="J190"/>
  <c r="K190" s="1"/>
  <c r="M190" s="1"/>
  <c r="N190" s="1"/>
  <c r="I190"/>
  <c r="B190"/>
  <c r="G190" s="1"/>
  <c r="H190" s="1"/>
  <c r="O190" s="1"/>
  <c r="J189"/>
  <c r="K189" s="1"/>
  <c r="M189" s="1"/>
  <c r="N189" s="1"/>
  <c r="I189"/>
  <c r="B189"/>
  <c r="G189" s="1"/>
  <c r="H189" s="1"/>
  <c r="O189" s="1"/>
  <c r="J188"/>
  <c r="K188" s="1"/>
  <c r="M188" s="1"/>
  <c r="N188" s="1"/>
  <c r="I188"/>
  <c r="B188"/>
  <c r="G188" s="1"/>
  <c r="H188" s="1"/>
  <c r="O188" s="1"/>
  <c r="J187"/>
  <c r="K187" s="1"/>
  <c r="M187" s="1"/>
  <c r="N187" s="1"/>
  <c r="I187"/>
  <c r="P187" s="1"/>
  <c r="B187"/>
  <c r="G187" s="1"/>
  <c r="H187" s="1"/>
  <c r="O187" s="1"/>
  <c r="J186"/>
  <c r="K186" s="1"/>
  <c r="M186" s="1"/>
  <c r="N186" s="1"/>
  <c r="I186"/>
  <c r="B186"/>
  <c r="G186" s="1"/>
  <c r="H186" s="1"/>
  <c r="O186" s="1"/>
  <c r="J185"/>
  <c r="K185" s="1"/>
  <c r="M185" s="1"/>
  <c r="N185" s="1"/>
  <c r="I185"/>
  <c r="P185" s="1"/>
  <c r="B185"/>
  <c r="G185" s="1"/>
  <c r="H185" s="1"/>
  <c r="O185" s="1"/>
  <c r="J184"/>
  <c r="K184" s="1"/>
  <c r="M184" s="1"/>
  <c r="N184" s="1"/>
  <c r="I184"/>
  <c r="B184"/>
  <c r="G184" s="1"/>
  <c r="H184" s="1"/>
  <c r="O184" s="1"/>
  <c r="J183"/>
  <c r="K183" s="1"/>
  <c r="M183" s="1"/>
  <c r="N183" s="1"/>
  <c r="I183"/>
  <c r="P183" s="1"/>
  <c r="B183"/>
  <c r="G183" s="1"/>
  <c r="H183" s="1"/>
  <c r="O183" s="1"/>
  <c r="J182"/>
  <c r="K182" s="1"/>
  <c r="M182" s="1"/>
  <c r="N182" s="1"/>
  <c r="I182"/>
  <c r="B182"/>
  <c r="G182" s="1"/>
  <c r="H182" s="1"/>
  <c r="O182" s="1"/>
  <c r="J181"/>
  <c r="K181" s="1"/>
  <c r="M181" s="1"/>
  <c r="N181" s="1"/>
  <c r="I181"/>
  <c r="P181" s="1"/>
  <c r="B181"/>
  <c r="G181" s="1"/>
  <c r="H181" s="1"/>
  <c r="O181" s="1"/>
  <c r="J180"/>
  <c r="K180" s="1"/>
  <c r="M180" s="1"/>
  <c r="N180" s="1"/>
  <c r="I180"/>
  <c r="B180"/>
  <c r="G180" s="1"/>
  <c r="H180" s="1"/>
  <c r="O180" s="1"/>
  <c r="J179"/>
  <c r="K179" s="1"/>
  <c r="M179" s="1"/>
  <c r="N179" s="1"/>
  <c r="I179"/>
  <c r="P179" s="1"/>
  <c r="B179"/>
  <c r="G179" s="1"/>
  <c r="H179" s="1"/>
  <c r="O179" s="1"/>
  <c r="J178"/>
  <c r="K178" s="1"/>
  <c r="M178" s="1"/>
  <c r="N178" s="1"/>
  <c r="I178"/>
  <c r="B178"/>
  <c r="G178" s="1"/>
  <c r="H178" s="1"/>
  <c r="O178" s="1"/>
  <c r="J177"/>
  <c r="K177" s="1"/>
  <c r="M177" s="1"/>
  <c r="N177" s="1"/>
  <c r="I177"/>
  <c r="B177"/>
  <c r="G177" s="1"/>
  <c r="H177" s="1"/>
  <c r="O177" s="1"/>
  <c r="J176"/>
  <c r="K176" s="1"/>
  <c r="M176" s="1"/>
  <c r="N176" s="1"/>
  <c r="I176"/>
  <c r="B176"/>
  <c r="G176" s="1"/>
  <c r="H176" s="1"/>
  <c r="O176" s="1"/>
  <c r="J175"/>
  <c r="K175" s="1"/>
  <c r="M175" s="1"/>
  <c r="N175" s="1"/>
  <c r="I175"/>
  <c r="B175"/>
  <c r="G175" s="1"/>
  <c r="H175" s="1"/>
  <c r="O175" s="1"/>
  <c r="J174"/>
  <c r="K174" s="1"/>
  <c r="M174" s="1"/>
  <c r="N174" s="1"/>
  <c r="I174"/>
  <c r="B174"/>
  <c r="G174" s="1"/>
  <c r="H174" s="1"/>
  <c r="O174" s="1"/>
  <c r="J173"/>
  <c r="K173" s="1"/>
  <c r="M173" s="1"/>
  <c r="N173" s="1"/>
  <c r="I173"/>
  <c r="L173" s="1"/>
  <c r="B173"/>
  <c r="G173" s="1"/>
  <c r="H173" s="1"/>
  <c r="O173" s="1"/>
  <c r="J172"/>
  <c r="K172" s="1"/>
  <c r="M172" s="1"/>
  <c r="N172" s="1"/>
  <c r="I172"/>
  <c r="B172"/>
  <c r="G172" s="1"/>
  <c r="H172" s="1"/>
  <c r="O172" s="1"/>
  <c r="J171"/>
  <c r="K171" s="1"/>
  <c r="M171" s="1"/>
  <c r="N171" s="1"/>
  <c r="I171"/>
  <c r="L171" s="1"/>
  <c r="B171"/>
  <c r="G171" s="1"/>
  <c r="H171" s="1"/>
  <c r="O171" s="1"/>
  <c r="J170"/>
  <c r="K170" s="1"/>
  <c r="M170" s="1"/>
  <c r="N170" s="1"/>
  <c r="I170"/>
  <c r="B170"/>
  <c r="G170" s="1"/>
  <c r="H170" s="1"/>
  <c r="O170" s="1"/>
  <c r="J169"/>
  <c r="K169" s="1"/>
  <c r="M169" s="1"/>
  <c r="N169" s="1"/>
  <c r="I169"/>
  <c r="B169"/>
  <c r="G169" s="1"/>
  <c r="H169" s="1"/>
  <c r="O169" s="1"/>
  <c r="J168"/>
  <c r="K168" s="1"/>
  <c r="M168" s="1"/>
  <c r="N168" s="1"/>
  <c r="I168"/>
  <c r="B168"/>
  <c r="G168" s="1"/>
  <c r="H168" s="1"/>
  <c r="O168" s="1"/>
  <c r="J167"/>
  <c r="K167" s="1"/>
  <c r="M167" s="1"/>
  <c r="N167" s="1"/>
  <c r="I167"/>
  <c r="P167" s="1"/>
  <c r="B167"/>
  <c r="G167" s="1"/>
  <c r="H167" s="1"/>
  <c r="O167" s="1"/>
  <c r="J166"/>
  <c r="K166" s="1"/>
  <c r="M166" s="1"/>
  <c r="N166" s="1"/>
  <c r="I166"/>
  <c r="B166"/>
  <c r="G166" s="1"/>
  <c r="H166" s="1"/>
  <c r="O166" s="1"/>
  <c r="J165"/>
  <c r="K165" s="1"/>
  <c r="M165" s="1"/>
  <c r="N165" s="1"/>
  <c r="I165"/>
  <c r="B165"/>
  <c r="G165" s="1"/>
  <c r="H165" s="1"/>
  <c r="O165" s="1"/>
  <c r="J164"/>
  <c r="K164" s="1"/>
  <c r="M164" s="1"/>
  <c r="N164" s="1"/>
  <c r="I164"/>
  <c r="B164"/>
  <c r="G164" s="1"/>
  <c r="H164" s="1"/>
  <c r="O164" s="1"/>
  <c r="J163"/>
  <c r="K163" s="1"/>
  <c r="M163" s="1"/>
  <c r="N163" s="1"/>
  <c r="I163"/>
  <c r="B163"/>
  <c r="G163" s="1"/>
  <c r="H163" s="1"/>
  <c r="O163" s="1"/>
  <c r="J162"/>
  <c r="K162" s="1"/>
  <c r="M162" s="1"/>
  <c r="N162" s="1"/>
  <c r="I162"/>
  <c r="B162"/>
  <c r="G162" s="1"/>
  <c r="H162" s="1"/>
  <c r="O162" s="1"/>
  <c r="J161"/>
  <c r="K161" s="1"/>
  <c r="M161" s="1"/>
  <c r="N161" s="1"/>
  <c r="I161"/>
  <c r="B161"/>
  <c r="G161" s="1"/>
  <c r="H161" s="1"/>
  <c r="O161" s="1"/>
  <c r="J160"/>
  <c r="K160" s="1"/>
  <c r="M160" s="1"/>
  <c r="N160" s="1"/>
  <c r="I160"/>
  <c r="B160"/>
  <c r="G160" s="1"/>
  <c r="H160" s="1"/>
  <c r="O160" s="1"/>
  <c r="J159"/>
  <c r="K159" s="1"/>
  <c r="M159" s="1"/>
  <c r="N159" s="1"/>
  <c r="I159"/>
  <c r="B159"/>
  <c r="G159" s="1"/>
  <c r="H159" s="1"/>
  <c r="O159" s="1"/>
  <c r="J158"/>
  <c r="K158" s="1"/>
  <c r="M158" s="1"/>
  <c r="N158" s="1"/>
  <c r="I158"/>
  <c r="B158"/>
  <c r="G158" s="1"/>
  <c r="H158" s="1"/>
  <c r="O158" s="1"/>
  <c r="J157"/>
  <c r="K157" s="1"/>
  <c r="M157" s="1"/>
  <c r="N157" s="1"/>
  <c r="I157"/>
  <c r="B157"/>
  <c r="G157" s="1"/>
  <c r="H157" s="1"/>
  <c r="O157" s="1"/>
  <c r="J156"/>
  <c r="K156" s="1"/>
  <c r="M156" s="1"/>
  <c r="N156" s="1"/>
  <c r="I156"/>
  <c r="B156"/>
  <c r="G156" s="1"/>
  <c r="H156" s="1"/>
  <c r="O156" s="1"/>
  <c r="J155"/>
  <c r="K155" s="1"/>
  <c r="M155" s="1"/>
  <c r="N155" s="1"/>
  <c r="I155"/>
  <c r="B155"/>
  <c r="G155" s="1"/>
  <c r="H155" s="1"/>
  <c r="O155" s="1"/>
  <c r="J154"/>
  <c r="K154" s="1"/>
  <c r="M154" s="1"/>
  <c r="N154" s="1"/>
  <c r="I154"/>
  <c r="B154"/>
  <c r="G154" s="1"/>
  <c r="H154" s="1"/>
  <c r="O154" s="1"/>
  <c r="J153"/>
  <c r="K153" s="1"/>
  <c r="M153" s="1"/>
  <c r="N153" s="1"/>
  <c r="I153"/>
  <c r="B153"/>
  <c r="G153" s="1"/>
  <c r="H153" s="1"/>
  <c r="O153" s="1"/>
  <c r="J152"/>
  <c r="K152" s="1"/>
  <c r="M152" s="1"/>
  <c r="N152" s="1"/>
  <c r="I152"/>
  <c r="B152"/>
  <c r="G152" s="1"/>
  <c r="H152" s="1"/>
  <c r="O152" s="1"/>
  <c r="J151"/>
  <c r="K151" s="1"/>
  <c r="M151" s="1"/>
  <c r="N151" s="1"/>
  <c r="I151"/>
  <c r="B151"/>
  <c r="G151" s="1"/>
  <c r="H151" s="1"/>
  <c r="O151" s="1"/>
  <c r="J150"/>
  <c r="K150" s="1"/>
  <c r="M150" s="1"/>
  <c r="N150" s="1"/>
  <c r="I150"/>
  <c r="B150"/>
  <c r="G150" s="1"/>
  <c r="H150" s="1"/>
  <c r="O150" s="1"/>
  <c r="J149"/>
  <c r="K149" s="1"/>
  <c r="M149" s="1"/>
  <c r="N149" s="1"/>
  <c r="I149"/>
  <c r="B149"/>
  <c r="G149" s="1"/>
  <c r="H149" s="1"/>
  <c r="O149" s="1"/>
  <c r="J148"/>
  <c r="K148" s="1"/>
  <c r="M148" s="1"/>
  <c r="N148" s="1"/>
  <c r="I148"/>
  <c r="B148"/>
  <c r="G148" s="1"/>
  <c r="H148" s="1"/>
  <c r="O148" s="1"/>
  <c r="J147"/>
  <c r="K147" s="1"/>
  <c r="M147" s="1"/>
  <c r="N147" s="1"/>
  <c r="I147"/>
  <c r="B147"/>
  <c r="G147" s="1"/>
  <c r="H147" s="1"/>
  <c r="O147" s="1"/>
  <c r="J146"/>
  <c r="K146" s="1"/>
  <c r="M146" s="1"/>
  <c r="N146" s="1"/>
  <c r="I146"/>
  <c r="B146"/>
  <c r="G146" s="1"/>
  <c r="H146" s="1"/>
  <c r="O146" s="1"/>
  <c r="J145"/>
  <c r="K145" s="1"/>
  <c r="M145" s="1"/>
  <c r="N145" s="1"/>
  <c r="I145"/>
  <c r="B145"/>
  <c r="G145" s="1"/>
  <c r="H145" s="1"/>
  <c r="O145" s="1"/>
  <c r="J144"/>
  <c r="K144" s="1"/>
  <c r="M144" s="1"/>
  <c r="N144" s="1"/>
  <c r="I144"/>
  <c r="B144"/>
  <c r="G144" s="1"/>
  <c r="H144" s="1"/>
  <c r="O144" s="1"/>
  <c r="J143"/>
  <c r="K143" s="1"/>
  <c r="M143" s="1"/>
  <c r="N143" s="1"/>
  <c r="I143"/>
  <c r="B143"/>
  <c r="G143" s="1"/>
  <c r="H143" s="1"/>
  <c r="O143" s="1"/>
  <c r="J142"/>
  <c r="K142" s="1"/>
  <c r="M142" s="1"/>
  <c r="N142" s="1"/>
  <c r="I142"/>
  <c r="B142"/>
  <c r="G142" s="1"/>
  <c r="H142" s="1"/>
  <c r="O142" s="1"/>
  <c r="J141"/>
  <c r="K141" s="1"/>
  <c r="M141" s="1"/>
  <c r="N141" s="1"/>
  <c r="I141"/>
  <c r="B141"/>
  <c r="G141" s="1"/>
  <c r="H141" s="1"/>
  <c r="O141" s="1"/>
  <c r="J140"/>
  <c r="K140" s="1"/>
  <c r="M140" s="1"/>
  <c r="N140" s="1"/>
  <c r="I140"/>
  <c r="B140"/>
  <c r="G140" s="1"/>
  <c r="H140" s="1"/>
  <c r="O140" s="1"/>
  <c r="J139"/>
  <c r="K139" s="1"/>
  <c r="M139" s="1"/>
  <c r="N139" s="1"/>
  <c r="I139"/>
  <c r="B139"/>
  <c r="G139" s="1"/>
  <c r="H139" s="1"/>
  <c r="O139" s="1"/>
  <c r="J138"/>
  <c r="K138" s="1"/>
  <c r="M138" s="1"/>
  <c r="N138" s="1"/>
  <c r="I138"/>
  <c r="B138"/>
  <c r="G138" s="1"/>
  <c r="H138" s="1"/>
  <c r="O138" s="1"/>
  <c r="J137"/>
  <c r="K137" s="1"/>
  <c r="M137" s="1"/>
  <c r="N137" s="1"/>
  <c r="I137"/>
  <c r="B137"/>
  <c r="G137" s="1"/>
  <c r="H137" s="1"/>
  <c r="O137" s="1"/>
  <c r="J136"/>
  <c r="K136" s="1"/>
  <c r="M136" s="1"/>
  <c r="N136" s="1"/>
  <c r="I136"/>
  <c r="B136"/>
  <c r="G136" s="1"/>
  <c r="H136" s="1"/>
  <c r="O136" s="1"/>
  <c r="J135"/>
  <c r="K135" s="1"/>
  <c r="M135" s="1"/>
  <c r="N135" s="1"/>
  <c r="I135"/>
  <c r="B135"/>
  <c r="G135" s="1"/>
  <c r="H135" s="1"/>
  <c r="O135" s="1"/>
  <c r="J134"/>
  <c r="K134" s="1"/>
  <c r="M134" s="1"/>
  <c r="N134" s="1"/>
  <c r="I134"/>
  <c r="B134"/>
  <c r="G134" s="1"/>
  <c r="H134" s="1"/>
  <c r="O134" s="1"/>
  <c r="J133"/>
  <c r="K133" s="1"/>
  <c r="M133" s="1"/>
  <c r="N133" s="1"/>
  <c r="I133"/>
  <c r="B133"/>
  <c r="G133" s="1"/>
  <c r="H133" s="1"/>
  <c r="O133" s="1"/>
  <c r="J132"/>
  <c r="K132" s="1"/>
  <c r="M132" s="1"/>
  <c r="N132" s="1"/>
  <c r="I132"/>
  <c r="B132"/>
  <c r="G132" s="1"/>
  <c r="H132" s="1"/>
  <c r="O132" s="1"/>
  <c r="J131"/>
  <c r="K131" s="1"/>
  <c r="M131" s="1"/>
  <c r="N131" s="1"/>
  <c r="I131"/>
  <c r="B131"/>
  <c r="G131" s="1"/>
  <c r="H131" s="1"/>
  <c r="O131" s="1"/>
  <c r="J130"/>
  <c r="K130" s="1"/>
  <c r="M130" s="1"/>
  <c r="N130" s="1"/>
  <c r="I130"/>
  <c r="B130"/>
  <c r="G130" s="1"/>
  <c r="H130" s="1"/>
  <c r="O130" s="1"/>
  <c r="J129"/>
  <c r="K129" s="1"/>
  <c r="M129" s="1"/>
  <c r="N129" s="1"/>
  <c r="I129"/>
  <c r="B129"/>
  <c r="G129" s="1"/>
  <c r="H129" s="1"/>
  <c r="O129" s="1"/>
  <c r="J128"/>
  <c r="K128" s="1"/>
  <c r="M128" s="1"/>
  <c r="N128" s="1"/>
  <c r="I128"/>
  <c r="B128"/>
  <c r="G128" s="1"/>
  <c r="H128" s="1"/>
  <c r="O128" s="1"/>
  <c r="J127"/>
  <c r="K127" s="1"/>
  <c r="M127" s="1"/>
  <c r="N127" s="1"/>
  <c r="I127"/>
  <c r="B127"/>
  <c r="G127" s="1"/>
  <c r="H127" s="1"/>
  <c r="O127" s="1"/>
  <c r="J126"/>
  <c r="K126" s="1"/>
  <c r="M126" s="1"/>
  <c r="N126" s="1"/>
  <c r="I126"/>
  <c r="B126"/>
  <c r="G126" s="1"/>
  <c r="H126" s="1"/>
  <c r="O126" s="1"/>
  <c r="J125"/>
  <c r="K125" s="1"/>
  <c r="M125" s="1"/>
  <c r="N125" s="1"/>
  <c r="I125"/>
  <c r="B125"/>
  <c r="G125" s="1"/>
  <c r="H125" s="1"/>
  <c r="O125" s="1"/>
  <c r="J124"/>
  <c r="K124" s="1"/>
  <c r="M124" s="1"/>
  <c r="N124" s="1"/>
  <c r="I124"/>
  <c r="B124"/>
  <c r="G124" s="1"/>
  <c r="H124" s="1"/>
  <c r="O124" s="1"/>
  <c r="J123"/>
  <c r="K123" s="1"/>
  <c r="M123" s="1"/>
  <c r="N123" s="1"/>
  <c r="I123"/>
  <c r="B123"/>
  <c r="G123" s="1"/>
  <c r="H123" s="1"/>
  <c r="O123" s="1"/>
  <c r="J122"/>
  <c r="K122" s="1"/>
  <c r="M122" s="1"/>
  <c r="N122" s="1"/>
  <c r="I122"/>
  <c r="B122"/>
  <c r="G122" s="1"/>
  <c r="H122" s="1"/>
  <c r="O122" s="1"/>
  <c r="J121"/>
  <c r="K121" s="1"/>
  <c r="M121" s="1"/>
  <c r="N121" s="1"/>
  <c r="I121"/>
  <c r="B121"/>
  <c r="G121" s="1"/>
  <c r="H121" s="1"/>
  <c r="O121" s="1"/>
  <c r="J120"/>
  <c r="K120" s="1"/>
  <c r="M120" s="1"/>
  <c r="N120" s="1"/>
  <c r="I120"/>
  <c r="B120"/>
  <c r="G120" s="1"/>
  <c r="H120" s="1"/>
  <c r="O120" s="1"/>
  <c r="J119"/>
  <c r="K119" s="1"/>
  <c r="M119" s="1"/>
  <c r="N119" s="1"/>
  <c r="I119"/>
  <c r="B119"/>
  <c r="G119" s="1"/>
  <c r="H119" s="1"/>
  <c r="O119" s="1"/>
  <c r="J118"/>
  <c r="K118" s="1"/>
  <c r="M118" s="1"/>
  <c r="N118" s="1"/>
  <c r="I118"/>
  <c r="B118"/>
  <c r="G118" s="1"/>
  <c r="H118" s="1"/>
  <c r="O118" s="1"/>
  <c r="J117"/>
  <c r="K117" s="1"/>
  <c r="M117" s="1"/>
  <c r="N117" s="1"/>
  <c r="I117"/>
  <c r="B117"/>
  <c r="G117" s="1"/>
  <c r="H117" s="1"/>
  <c r="O117" s="1"/>
  <c r="J116"/>
  <c r="K116" s="1"/>
  <c r="M116" s="1"/>
  <c r="N116" s="1"/>
  <c r="I116"/>
  <c r="B116"/>
  <c r="G116" s="1"/>
  <c r="H116" s="1"/>
  <c r="O116" s="1"/>
  <c r="J115"/>
  <c r="K115" s="1"/>
  <c r="M115" s="1"/>
  <c r="N115" s="1"/>
  <c r="I115"/>
  <c r="B115"/>
  <c r="G115" s="1"/>
  <c r="H115" s="1"/>
  <c r="O115" s="1"/>
  <c r="J114"/>
  <c r="K114" s="1"/>
  <c r="M114" s="1"/>
  <c r="N114" s="1"/>
  <c r="I114"/>
  <c r="B114"/>
  <c r="G114" s="1"/>
  <c r="H114" s="1"/>
  <c r="O114" s="1"/>
  <c r="J113"/>
  <c r="K113" s="1"/>
  <c r="M113" s="1"/>
  <c r="N113" s="1"/>
  <c r="I113"/>
  <c r="B113"/>
  <c r="G113" s="1"/>
  <c r="H113" s="1"/>
  <c r="O113" s="1"/>
  <c r="J112"/>
  <c r="K112" s="1"/>
  <c r="M112" s="1"/>
  <c r="N112" s="1"/>
  <c r="I112"/>
  <c r="B112"/>
  <c r="G112" s="1"/>
  <c r="H112" s="1"/>
  <c r="O112" s="1"/>
  <c r="J111"/>
  <c r="K111" s="1"/>
  <c r="M111" s="1"/>
  <c r="N111" s="1"/>
  <c r="I111"/>
  <c r="B111"/>
  <c r="G111" s="1"/>
  <c r="H111" s="1"/>
  <c r="O111" s="1"/>
  <c r="J110"/>
  <c r="K110" s="1"/>
  <c r="M110" s="1"/>
  <c r="N110" s="1"/>
  <c r="I110"/>
  <c r="B110"/>
  <c r="G110" s="1"/>
  <c r="H110" s="1"/>
  <c r="O110" s="1"/>
  <c r="J109"/>
  <c r="K109" s="1"/>
  <c r="M109" s="1"/>
  <c r="N109" s="1"/>
  <c r="I109"/>
  <c r="B109"/>
  <c r="G109" s="1"/>
  <c r="H109" s="1"/>
  <c r="O109" s="1"/>
  <c r="J108"/>
  <c r="K108" s="1"/>
  <c r="M108" s="1"/>
  <c r="N108" s="1"/>
  <c r="I108"/>
  <c r="L108" s="1"/>
  <c r="B108"/>
  <c r="G108" s="1"/>
  <c r="H108" s="1"/>
  <c r="O108" s="1"/>
  <c r="J107"/>
  <c r="K107" s="1"/>
  <c r="M107" s="1"/>
  <c r="N107" s="1"/>
  <c r="I107"/>
  <c r="B107"/>
  <c r="G107" s="1"/>
  <c r="H107" s="1"/>
  <c r="O107" s="1"/>
  <c r="J106"/>
  <c r="K106" s="1"/>
  <c r="M106" s="1"/>
  <c r="N106" s="1"/>
  <c r="I106"/>
  <c r="B106"/>
  <c r="G106" s="1"/>
  <c r="H106" s="1"/>
  <c r="O106" s="1"/>
  <c r="J105"/>
  <c r="K105" s="1"/>
  <c r="M105" s="1"/>
  <c r="N105" s="1"/>
  <c r="I105"/>
  <c r="B105"/>
  <c r="G105" s="1"/>
  <c r="H105" s="1"/>
  <c r="O105" s="1"/>
  <c r="J104"/>
  <c r="K104" s="1"/>
  <c r="M104" s="1"/>
  <c r="N104" s="1"/>
  <c r="I104"/>
  <c r="B104"/>
  <c r="G104" s="1"/>
  <c r="H104" s="1"/>
  <c r="O104" s="1"/>
  <c r="J103"/>
  <c r="K103" s="1"/>
  <c r="M103" s="1"/>
  <c r="N103" s="1"/>
  <c r="I103"/>
  <c r="B103"/>
  <c r="G103" s="1"/>
  <c r="H103" s="1"/>
  <c r="O103" s="1"/>
  <c r="J102"/>
  <c r="K102" s="1"/>
  <c r="M102" s="1"/>
  <c r="N102" s="1"/>
  <c r="I102"/>
  <c r="B102"/>
  <c r="G102" s="1"/>
  <c r="H102" s="1"/>
  <c r="O102" s="1"/>
  <c r="J101"/>
  <c r="K101" s="1"/>
  <c r="M101" s="1"/>
  <c r="N101" s="1"/>
  <c r="I101"/>
  <c r="B101"/>
  <c r="G101" s="1"/>
  <c r="H101" s="1"/>
  <c r="O101" s="1"/>
  <c r="J100"/>
  <c r="K100" s="1"/>
  <c r="M100" s="1"/>
  <c r="N100" s="1"/>
  <c r="I100"/>
  <c r="B100"/>
  <c r="G100" s="1"/>
  <c r="H100" s="1"/>
  <c r="O100" s="1"/>
  <c r="J99"/>
  <c r="K99" s="1"/>
  <c r="M99" s="1"/>
  <c r="N99" s="1"/>
  <c r="I99"/>
  <c r="B99"/>
  <c r="G99" s="1"/>
  <c r="H99" s="1"/>
  <c r="O99" s="1"/>
  <c r="J98"/>
  <c r="K98" s="1"/>
  <c r="M98" s="1"/>
  <c r="N98" s="1"/>
  <c r="I98"/>
  <c r="B98"/>
  <c r="G98" s="1"/>
  <c r="H98" s="1"/>
  <c r="O98" s="1"/>
  <c r="J97"/>
  <c r="K97" s="1"/>
  <c r="M97" s="1"/>
  <c r="N97" s="1"/>
  <c r="I97"/>
  <c r="B97"/>
  <c r="G97" s="1"/>
  <c r="H97" s="1"/>
  <c r="O97" s="1"/>
  <c r="J96"/>
  <c r="K96" s="1"/>
  <c r="M96" s="1"/>
  <c r="N96" s="1"/>
  <c r="I96"/>
  <c r="B96"/>
  <c r="G96" s="1"/>
  <c r="H96" s="1"/>
  <c r="O96" s="1"/>
  <c r="J95"/>
  <c r="K95" s="1"/>
  <c r="M95" s="1"/>
  <c r="N95" s="1"/>
  <c r="I95"/>
  <c r="B95"/>
  <c r="G95" s="1"/>
  <c r="H95" s="1"/>
  <c r="O95" s="1"/>
  <c r="J94"/>
  <c r="K94" s="1"/>
  <c r="M94" s="1"/>
  <c r="N94" s="1"/>
  <c r="I94"/>
  <c r="B94"/>
  <c r="G94" s="1"/>
  <c r="H94" s="1"/>
  <c r="O94" s="1"/>
  <c r="J93"/>
  <c r="K93" s="1"/>
  <c r="M93" s="1"/>
  <c r="N93" s="1"/>
  <c r="I93"/>
  <c r="B93"/>
  <c r="G93" s="1"/>
  <c r="H93" s="1"/>
  <c r="O93" s="1"/>
  <c r="J92"/>
  <c r="K92" s="1"/>
  <c r="M92" s="1"/>
  <c r="N92" s="1"/>
  <c r="I92"/>
  <c r="B92"/>
  <c r="G92" s="1"/>
  <c r="H92" s="1"/>
  <c r="O92" s="1"/>
  <c r="J91"/>
  <c r="K91" s="1"/>
  <c r="M91" s="1"/>
  <c r="N91" s="1"/>
  <c r="I91"/>
  <c r="B91"/>
  <c r="G91" s="1"/>
  <c r="H91" s="1"/>
  <c r="O91" s="1"/>
  <c r="J90"/>
  <c r="K90" s="1"/>
  <c r="M90" s="1"/>
  <c r="N90" s="1"/>
  <c r="I90"/>
  <c r="B90"/>
  <c r="G90" s="1"/>
  <c r="H90" s="1"/>
  <c r="O90" s="1"/>
  <c r="J89"/>
  <c r="K89" s="1"/>
  <c r="M89" s="1"/>
  <c r="N89" s="1"/>
  <c r="I89"/>
  <c r="B89"/>
  <c r="G89" s="1"/>
  <c r="H89" s="1"/>
  <c r="O89" s="1"/>
  <c r="J88"/>
  <c r="K88" s="1"/>
  <c r="M88" s="1"/>
  <c r="N88" s="1"/>
  <c r="I88"/>
  <c r="B88"/>
  <c r="G88" s="1"/>
  <c r="H88" s="1"/>
  <c r="O88" s="1"/>
  <c r="J87"/>
  <c r="K87" s="1"/>
  <c r="M87" s="1"/>
  <c r="N87" s="1"/>
  <c r="I87"/>
  <c r="B87"/>
  <c r="G87" s="1"/>
  <c r="H87" s="1"/>
  <c r="O87" s="1"/>
  <c r="J86"/>
  <c r="K86" s="1"/>
  <c r="M86" s="1"/>
  <c r="N86" s="1"/>
  <c r="I86"/>
  <c r="B86"/>
  <c r="G86" s="1"/>
  <c r="H86" s="1"/>
  <c r="O86" s="1"/>
  <c r="J85"/>
  <c r="K85" s="1"/>
  <c r="M85" s="1"/>
  <c r="N85" s="1"/>
  <c r="I85"/>
  <c r="B85"/>
  <c r="G85" s="1"/>
  <c r="H85" s="1"/>
  <c r="O85" s="1"/>
  <c r="J84"/>
  <c r="K84" s="1"/>
  <c r="M84" s="1"/>
  <c r="N84" s="1"/>
  <c r="I84"/>
  <c r="B84"/>
  <c r="G84" s="1"/>
  <c r="H84" s="1"/>
  <c r="O84" s="1"/>
  <c r="J83"/>
  <c r="K83" s="1"/>
  <c r="M83" s="1"/>
  <c r="N83" s="1"/>
  <c r="I83"/>
  <c r="B83"/>
  <c r="G83" s="1"/>
  <c r="H83" s="1"/>
  <c r="O83" s="1"/>
  <c r="J82"/>
  <c r="K82" s="1"/>
  <c r="M82" s="1"/>
  <c r="N82" s="1"/>
  <c r="I82"/>
  <c r="B82"/>
  <c r="G82" s="1"/>
  <c r="H82" s="1"/>
  <c r="O82" s="1"/>
  <c r="J81"/>
  <c r="K81" s="1"/>
  <c r="M81" s="1"/>
  <c r="N81" s="1"/>
  <c r="I81"/>
  <c r="B81"/>
  <c r="G81" s="1"/>
  <c r="H81" s="1"/>
  <c r="O81" s="1"/>
  <c r="J80"/>
  <c r="K80" s="1"/>
  <c r="M80" s="1"/>
  <c r="N80" s="1"/>
  <c r="I80"/>
  <c r="B80"/>
  <c r="G80" s="1"/>
  <c r="H80" s="1"/>
  <c r="O80" s="1"/>
  <c r="J79"/>
  <c r="K79" s="1"/>
  <c r="M79" s="1"/>
  <c r="N79" s="1"/>
  <c r="I79"/>
  <c r="B79"/>
  <c r="G79" s="1"/>
  <c r="H79" s="1"/>
  <c r="O79" s="1"/>
  <c r="J78"/>
  <c r="K78" s="1"/>
  <c r="M78" s="1"/>
  <c r="N78" s="1"/>
  <c r="I78"/>
  <c r="B78"/>
  <c r="G78" s="1"/>
  <c r="H78" s="1"/>
  <c r="O78" s="1"/>
  <c r="J77"/>
  <c r="K77" s="1"/>
  <c r="M77" s="1"/>
  <c r="N77" s="1"/>
  <c r="I77"/>
  <c r="B77"/>
  <c r="G77" s="1"/>
  <c r="H77" s="1"/>
  <c r="O77" s="1"/>
  <c r="J76"/>
  <c r="K76" s="1"/>
  <c r="M76" s="1"/>
  <c r="N76" s="1"/>
  <c r="I76"/>
  <c r="B76"/>
  <c r="G76" s="1"/>
  <c r="H76" s="1"/>
  <c r="O76" s="1"/>
  <c r="J75"/>
  <c r="K75" s="1"/>
  <c r="M75" s="1"/>
  <c r="N75" s="1"/>
  <c r="I75"/>
  <c r="B75"/>
  <c r="G75" s="1"/>
  <c r="H75" s="1"/>
  <c r="O75" s="1"/>
  <c r="J74"/>
  <c r="K74" s="1"/>
  <c r="M74" s="1"/>
  <c r="N74" s="1"/>
  <c r="I74"/>
  <c r="B74"/>
  <c r="G74" s="1"/>
  <c r="H74" s="1"/>
  <c r="O74" s="1"/>
  <c r="J73"/>
  <c r="K73" s="1"/>
  <c r="M73" s="1"/>
  <c r="N73" s="1"/>
  <c r="I73"/>
  <c r="B73"/>
  <c r="G73" s="1"/>
  <c r="H73" s="1"/>
  <c r="O73" s="1"/>
  <c r="J72"/>
  <c r="K72" s="1"/>
  <c r="M72" s="1"/>
  <c r="N72" s="1"/>
  <c r="I72"/>
  <c r="B72"/>
  <c r="G72" s="1"/>
  <c r="H72" s="1"/>
  <c r="O72" s="1"/>
  <c r="J71"/>
  <c r="K71" s="1"/>
  <c r="M71" s="1"/>
  <c r="N71" s="1"/>
  <c r="I71"/>
  <c r="B71"/>
  <c r="G71" s="1"/>
  <c r="H71" s="1"/>
  <c r="O71" s="1"/>
  <c r="J70"/>
  <c r="K70" s="1"/>
  <c r="M70" s="1"/>
  <c r="N70" s="1"/>
  <c r="I70"/>
  <c r="B70"/>
  <c r="G70" s="1"/>
  <c r="H70" s="1"/>
  <c r="O70" s="1"/>
  <c r="J69"/>
  <c r="K69" s="1"/>
  <c r="M69" s="1"/>
  <c r="N69" s="1"/>
  <c r="I69"/>
  <c r="B69"/>
  <c r="G69" s="1"/>
  <c r="H69" s="1"/>
  <c r="O69" s="1"/>
  <c r="J68"/>
  <c r="K68" s="1"/>
  <c r="M68" s="1"/>
  <c r="N68" s="1"/>
  <c r="I68"/>
  <c r="B68"/>
  <c r="G68" s="1"/>
  <c r="H68" s="1"/>
  <c r="O68" s="1"/>
  <c r="J67"/>
  <c r="K67" s="1"/>
  <c r="M67" s="1"/>
  <c r="N67" s="1"/>
  <c r="I67"/>
  <c r="B67"/>
  <c r="G67" s="1"/>
  <c r="H67" s="1"/>
  <c r="O67" s="1"/>
  <c r="J66"/>
  <c r="K66" s="1"/>
  <c r="M66" s="1"/>
  <c r="N66" s="1"/>
  <c r="I66"/>
  <c r="B66"/>
  <c r="G66" s="1"/>
  <c r="H66" s="1"/>
  <c r="O66" s="1"/>
  <c r="J65"/>
  <c r="K65" s="1"/>
  <c r="M65" s="1"/>
  <c r="N65" s="1"/>
  <c r="I65"/>
  <c r="B65"/>
  <c r="G65" s="1"/>
  <c r="H65" s="1"/>
  <c r="O65" s="1"/>
  <c r="J64"/>
  <c r="K64" s="1"/>
  <c r="M64" s="1"/>
  <c r="N64" s="1"/>
  <c r="I64"/>
  <c r="B64"/>
  <c r="G64" s="1"/>
  <c r="H64" s="1"/>
  <c r="O64" s="1"/>
  <c r="J63"/>
  <c r="K63" s="1"/>
  <c r="M63" s="1"/>
  <c r="N63" s="1"/>
  <c r="I63"/>
  <c r="B63"/>
  <c r="G63" s="1"/>
  <c r="H63" s="1"/>
  <c r="O63" s="1"/>
  <c r="J62"/>
  <c r="K62" s="1"/>
  <c r="M62" s="1"/>
  <c r="N62" s="1"/>
  <c r="I62"/>
  <c r="B62"/>
  <c r="G62" s="1"/>
  <c r="H62" s="1"/>
  <c r="O62" s="1"/>
  <c r="J61"/>
  <c r="K61" s="1"/>
  <c r="M61" s="1"/>
  <c r="N61" s="1"/>
  <c r="I61"/>
  <c r="B61"/>
  <c r="G61" s="1"/>
  <c r="H61" s="1"/>
  <c r="O61" s="1"/>
  <c r="J60"/>
  <c r="K60" s="1"/>
  <c r="M60" s="1"/>
  <c r="N60" s="1"/>
  <c r="I60"/>
  <c r="B60"/>
  <c r="G60" s="1"/>
  <c r="H60" s="1"/>
  <c r="O60" s="1"/>
  <c r="J59"/>
  <c r="K59" s="1"/>
  <c r="M59" s="1"/>
  <c r="N59" s="1"/>
  <c r="I59"/>
  <c r="B59"/>
  <c r="G59" s="1"/>
  <c r="H59" s="1"/>
  <c r="O59" s="1"/>
  <c r="J58"/>
  <c r="K58" s="1"/>
  <c r="M58" s="1"/>
  <c r="N58" s="1"/>
  <c r="I58"/>
  <c r="B58"/>
  <c r="G58" s="1"/>
  <c r="H58" s="1"/>
  <c r="O58" s="1"/>
  <c r="J57"/>
  <c r="K57" s="1"/>
  <c r="M57" s="1"/>
  <c r="N57" s="1"/>
  <c r="I57"/>
  <c r="B57"/>
  <c r="G57" s="1"/>
  <c r="H57" s="1"/>
  <c r="O57" s="1"/>
  <c r="J56"/>
  <c r="K56" s="1"/>
  <c r="M56" s="1"/>
  <c r="N56" s="1"/>
  <c r="I56"/>
  <c r="B56"/>
  <c r="G56" s="1"/>
  <c r="H56" s="1"/>
  <c r="O56" s="1"/>
  <c r="J55"/>
  <c r="K55" s="1"/>
  <c r="M55" s="1"/>
  <c r="N55" s="1"/>
  <c r="I55"/>
  <c r="B55"/>
  <c r="G55" s="1"/>
  <c r="H55" s="1"/>
  <c r="O55" s="1"/>
  <c r="J54"/>
  <c r="K54" s="1"/>
  <c r="M54" s="1"/>
  <c r="N54" s="1"/>
  <c r="I54"/>
  <c r="B54"/>
  <c r="G54" s="1"/>
  <c r="H54" s="1"/>
  <c r="O54" s="1"/>
  <c r="J53"/>
  <c r="K53" s="1"/>
  <c r="M53" s="1"/>
  <c r="N53" s="1"/>
  <c r="I53"/>
  <c r="B53"/>
  <c r="G53" s="1"/>
  <c r="H53" s="1"/>
  <c r="O53" s="1"/>
  <c r="J52"/>
  <c r="K52" s="1"/>
  <c r="M52" s="1"/>
  <c r="N52" s="1"/>
  <c r="I52"/>
  <c r="B52"/>
  <c r="G52" s="1"/>
  <c r="H52" s="1"/>
  <c r="O52" s="1"/>
  <c r="J51"/>
  <c r="K51" s="1"/>
  <c r="M51" s="1"/>
  <c r="N51" s="1"/>
  <c r="I51"/>
  <c r="B51"/>
  <c r="G51" s="1"/>
  <c r="H51" s="1"/>
  <c r="O51" s="1"/>
  <c r="J50"/>
  <c r="K50" s="1"/>
  <c r="M50" s="1"/>
  <c r="N50" s="1"/>
  <c r="I50"/>
  <c r="B50"/>
  <c r="G50" s="1"/>
  <c r="H50" s="1"/>
  <c r="O50" s="1"/>
  <c r="J49"/>
  <c r="K49" s="1"/>
  <c r="M49" s="1"/>
  <c r="N49" s="1"/>
  <c r="I49"/>
  <c r="B49"/>
  <c r="G49" s="1"/>
  <c r="H49" s="1"/>
  <c r="O49" s="1"/>
  <c r="J48"/>
  <c r="K48" s="1"/>
  <c r="M48" s="1"/>
  <c r="N48" s="1"/>
  <c r="I48"/>
  <c r="B48"/>
  <c r="G48" s="1"/>
  <c r="H48" s="1"/>
  <c r="O48" s="1"/>
  <c r="J47"/>
  <c r="K47" s="1"/>
  <c r="M47" s="1"/>
  <c r="N47" s="1"/>
  <c r="I47"/>
  <c r="B47"/>
  <c r="G47" s="1"/>
  <c r="H47" s="1"/>
  <c r="O47" s="1"/>
  <c r="J46"/>
  <c r="K46" s="1"/>
  <c r="M46" s="1"/>
  <c r="N46" s="1"/>
  <c r="I46"/>
  <c r="B46"/>
  <c r="G46" s="1"/>
  <c r="H46" s="1"/>
  <c r="O46" s="1"/>
  <c r="J45"/>
  <c r="K45" s="1"/>
  <c r="M45" s="1"/>
  <c r="N45" s="1"/>
  <c r="I45"/>
  <c r="B45"/>
  <c r="G45" s="1"/>
  <c r="H45" s="1"/>
  <c r="O45" s="1"/>
  <c r="J44"/>
  <c r="K44" s="1"/>
  <c r="M44" s="1"/>
  <c r="N44" s="1"/>
  <c r="I44"/>
  <c r="B44"/>
  <c r="G44" s="1"/>
  <c r="H44" s="1"/>
  <c r="O44" s="1"/>
  <c r="J43"/>
  <c r="K43" s="1"/>
  <c r="M43" s="1"/>
  <c r="N43" s="1"/>
  <c r="I43"/>
  <c r="B43"/>
  <c r="G43" s="1"/>
  <c r="H43" s="1"/>
  <c r="O43" s="1"/>
  <c r="J42"/>
  <c r="K42" s="1"/>
  <c r="M42" s="1"/>
  <c r="N42" s="1"/>
  <c r="I42"/>
  <c r="B42"/>
  <c r="G42" s="1"/>
  <c r="H42" s="1"/>
  <c r="O42" s="1"/>
  <c r="J41"/>
  <c r="K41" s="1"/>
  <c r="M41" s="1"/>
  <c r="N41" s="1"/>
  <c r="I41"/>
  <c r="B41"/>
  <c r="G41" s="1"/>
  <c r="H41" s="1"/>
  <c r="O41" s="1"/>
  <c r="J40"/>
  <c r="K40" s="1"/>
  <c r="M40" s="1"/>
  <c r="N40" s="1"/>
  <c r="I40"/>
  <c r="B40"/>
  <c r="G40" s="1"/>
  <c r="H40" s="1"/>
  <c r="O40" s="1"/>
  <c r="J39"/>
  <c r="K39" s="1"/>
  <c r="M39" s="1"/>
  <c r="N39" s="1"/>
  <c r="I39"/>
  <c r="B39"/>
  <c r="G39" s="1"/>
  <c r="H39" s="1"/>
  <c r="O39" s="1"/>
  <c r="J38"/>
  <c r="K38" s="1"/>
  <c r="M38" s="1"/>
  <c r="N38" s="1"/>
  <c r="I38"/>
  <c r="B38"/>
  <c r="G38" s="1"/>
  <c r="H38" s="1"/>
  <c r="O38" s="1"/>
  <c r="J37"/>
  <c r="K37" s="1"/>
  <c r="M37" s="1"/>
  <c r="N37" s="1"/>
  <c r="I37"/>
  <c r="B37"/>
  <c r="G37" s="1"/>
  <c r="H37" s="1"/>
  <c r="O37" s="1"/>
  <c r="J36"/>
  <c r="K36" s="1"/>
  <c r="M36" s="1"/>
  <c r="N36" s="1"/>
  <c r="I36"/>
  <c r="B36"/>
  <c r="G36" s="1"/>
  <c r="H36" s="1"/>
  <c r="O36" s="1"/>
  <c r="J35"/>
  <c r="K35" s="1"/>
  <c r="M35" s="1"/>
  <c r="N35" s="1"/>
  <c r="I35"/>
  <c r="B35"/>
  <c r="G35" s="1"/>
  <c r="H35" s="1"/>
  <c r="O35" s="1"/>
  <c r="J34"/>
  <c r="I34"/>
  <c r="L34" s="1"/>
  <c r="B34"/>
  <c r="G34" s="1"/>
  <c r="H34" s="1"/>
  <c r="O34" s="1"/>
  <c r="J33"/>
  <c r="K33" s="1"/>
  <c r="M33" s="1"/>
  <c r="N33" s="1"/>
  <c r="I33"/>
  <c r="B33"/>
  <c r="G33" s="1"/>
  <c r="H33" s="1"/>
  <c r="O33" s="1"/>
  <c r="J32"/>
  <c r="K32" s="1"/>
  <c r="M32" s="1"/>
  <c r="N32" s="1"/>
  <c r="I32"/>
  <c r="B32"/>
  <c r="G32" s="1"/>
  <c r="H32" s="1"/>
  <c r="O32" s="1"/>
  <c r="J31"/>
  <c r="K31" s="1"/>
  <c r="M31" s="1"/>
  <c r="N31" s="1"/>
  <c r="I31"/>
  <c r="B31"/>
  <c r="G31" s="1"/>
  <c r="H31" s="1"/>
  <c r="O31" s="1"/>
  <c r="J30"/>
  <c r="K30" s="1"/>
  <c r="M30" s="1"/>
  <c r="N30" s="1"/>
  <c r="I30"/>
  <c r="B30"/>
  <c r="G30" s="1"/>
  <c r="H30" s="1"/>
  <c r="O30" s="1"/>
  <c r="J29"/>
  <c r="K29" s="1"/>
  <c r="M29" s="1"/>
  <c r="N29" s="1"/>
  <c r="I29"/>
  <c r="B29"/>
  <c r="G29" s="1"/>
  <c r="H29" s="1"/>
  <c r="O29" s="1"/>
  <c r="J28"/>
  <c r="K28" s="1"/>
  <c r="M28" s="1"/>
  <c r="N28" s="1"/>
  <c r="I28"/>
  <c r="B28"/>
  <c r="G28" s="1"/>
  <c r="H28" s="1"/>
  <c r="O28" s="1"/>
  <c r="J27"/>
  <c r="K27" s="1"/>
  <c r="M27" s="1"/>
  <c r="N27" s="1"/>
  <c r="I27"/>
  <c r="B27"/>
  <c r="G27" s="1"/>
  <c r="H27" s="1"/>
  <c r="O27" s="1"/>
  <c r="J26"/>
  <c r="K26" s="1"/>
  <c r="M26" s="1"/>
  <c r="N26" s="1"/>
  <c r="I26"/>
  <c r="B26"/>
  <c r="G26" s="1"/>
  <c r="H26" s="1"/>
  <c r="O26" s="1"/>
  <c r="J25"/>
  <c r="K25" s="1"/>
  <c r="M25" s="1"/>
  <c r="N25" s="1"/>
  <c r="I25"/>
  <c r="B25"/>
  <c r="G25" s="1"/>
  <c r="H25" s="1"/>
  <c r="O25" s="1"/>
  <c r="J24"/>
  <c r="K24" s="1"/>
  <c r="M24" s="1"/>
  <c r="N24" s="1"/>
  <c r="I24"/>
  <c r="B24"/>
  <c r="G24" s="1"/>
  <c r="H24" s="1"/>
  <c r="O24" s="1"/>
  <c r="J23"/>
  <c r="K23" s="1"/>
  <c r="M23" s="1"/>
  <c r="N23" s="1"/>
  <c r="I23"/>
  <c r="B23"/>
  <c r="G23" s="1"/>
  <c r="H23" s="1"/>
  <c r="O23" s="1"/>
  <c r="J22"/>
  <c r="K22" s="1"/>
  <c r="M22" s="1"/>
  <c r="N22" s="1"/>
  <c r="I22"/>
  <c r="B22"/>
  <c r="G22" s="1"/>
  <c r="H22" s="1"/>
  <c r="O22" s="1"/>
  <c r="J21"/>
  <c r="K21" s="1"/>
  <c r="M21" s="1"/>
  <c r="N21" s="1"/>
  <c r="I21"/>
  <c r="B21"/>
  <c r="G21" s="1"/>
  <c r="H21" s="1"/>
  <c r="O21" s="1"/>
  <c r="J20"/>
  <c r="K20" s="1"/>
  <c r="M20" s="1"/>
  <c r="N20" s="1"/>
  <c r="I20"/>
  <c r="B20"/>
  <c r="G20" s="1"/>
  <c r="H20" s="1"/>
  <c r="O20" s="1"/>
  <c r="J19"/>
  <c r="K19" s="1"/>
  <c r="M19" s="1"/>
  <c r="N19" s="1"/>
  <c r="I19"/>
  <c r="B19"/>
  <c r="G19" s="1"/>
  <c r="H19" s="1"/>
  <c r="O19" s="1"/>
  <c r="J18"/>
  <c r="K18" s="1"/>
  <c r="M18" s="1"/>
  <c r="N18" s="1"/>
  <c r="I18"/>
  <c r="B18"/>
  <c r="G18" s="1"/>
  <c r="H18" s="1"/>
  <c r="O18" s="1"/>
  <c r="J17"/>
  <c r="K17" s="1"/>
  <c r="M17" s="1"/>
  <c r="N17" s="1"/>
  <c r="I17"/>
  <c r="B17"/>
  <c r="G17" s="1"/>
  <c r="H17" s="1"/>
  <c r="O17" s="1"/>
  <c r="J16"/>
  <c r="K16" s="1"/>
  <c r="M16" s="1"/>
  <c r="N16" s="1"/>
  <c r="I16"/>
  <c r="B16"/>
  <c r="G16" s="1"/>
  <c r="H16" s="1"/>
  <c r="O16" s="1"/>
  <c r="J15"/>
  <c r="K15" s="1"/>
  <c r="M15" s="1"/>
  <c r="N15" s="1"/>
  <c r="I15"/>
  <c r="B15"/>
  <c r="G15" s="1"/>
  <c r="H15" s="1"/>
  <c r="O15" s="1"/>
  <c r="J14"/>
  <c r="K14" s="1"/>
  <c r="M14" s="1"/>
  <c r="N14" s="1"/>
  <c r="I14"/>
  <c r="B14"/>
  <c r="G14" s="1"/>
  <c r="H14" s="1"/>
  <c r="O14" s="1"/>
  <c r="J13"/>
  <c r="K13" s="1"/>
  <c r="M13" s="1"/>
  <c r="N13" s="1"/>
  <c r="I13"/>
  <c r="B13"/>
  <c r="G13" s="1"/>
  <c r="H13" s="1"/>
  <c r="O13" s="1"/>
  <c r="J12"/>
  <c r="K12" s="1"/>
  <c r="M12" s="1"/>
  <c r="N12" s="1"/>
  <c r="I12"/>
  <c r="B12"/>
  <c r="G12" s="1"/>
  <c r="H12" s="1"/>
  <c r="O12" s="1"/>
  <c r="J11"/>
  <c r="K11" s="1"/>
  <c r="M11" s="1"/>
  <c r="N11" s="1"/>
  <c r="I11"/>
  <c r="B11"/>
  <c r="G11" s="1"/>
  <c r="H11" s="1"/>
  <c r="O11" s="1"/>
  <c r="J10"/>
  <c r="K10" s="1"/>
  <c r="M10" s="1"/>
  <c r="N10" s="1"/>
  <c r="I10"/>
  <c r="B10"/>
  <c r="G10" s="1"/>
  <c r="H10" s="1"/>
  <c r="O10" s="1"/>
  <c r="J9"/>
  <c r="K9" s="1"/>
  <c r="M9" s="1"/>
  <c r="N9" s="1"/>
  <c r="I9"/>
  <c r="B9"/>
  <c r="G9" s="1"/>
  <c r="H9" s="1"/>
  <c r="O9" s="1"/>
  <c r="J8"/>
  <c r="K8" s="1"/>
  <c r="M8" s="1"/>
  <c r="N8" s="1"/>
  <c r="I8"/>
  <c r="B8"/>
  <c r="G8" s="1"/>
  <c r="H8" s="1"/>
  <c r="O8" s="1"/>
  <c r="J7"/>
  <c r="K7" s="1"/>
  <c r="M7" s="1"/>
  <c r="N7" s="1"/>
  <c r="I7"/>
  <c r="B7"/>
  <c r="G7" s="1"/>
  <c r="H7" s="1"/>
  <c r="O7" s="1"/>
  <c r="J6"/>
  <c r="K6" s="1"/>
  <c r="M6" s="1"/>
  <c r="N6" s="1"/>
  <c r="I6"/>
  <c r="B6"/>
  <c r="G6" s="1"/>
  <c r="H6" s="1"/>
  <c r="O6" s="1"/>
  <c r="J5"/>
  <c r="K5" s="1"/>
  <c r="M5" s="1"/>
  <c r="N5" s="1"/>
  <c r="I5"/>
  <c r="B5"/>
  <c r="G5" s="1"/>
  <c r="H5" s="1"/>
  <c r="O5" s="1"/>
  <c r="J4"/>
  <c r="K4" s="1"/>
  <c r="M4" s="1"/>
  <c r="N4" s="1"/>
  <c r="I4"/>
  <c r="B4"/>
  <c r="G4" s="1"/>
  <c r="H4" s="1"/>
  <c r="O4" s="1"/>
  <c r="J3"/>
  <c r="K3" s="1"/>
  <c r="M3" s="1"/>
  <c r="N3" s="1"/>
  <c r="I3"/>
  <c r="B3"/>
  <c r="G3" s="1"/>
  <c r="H3" s="1"/>
  <c r="O3" s="1"/>
  <c r="I2"/>
  <c r="P3" l="1"/>
  <c r="Q3" s="1"/>
  <c r="R3" s="1"/>
  <c r="P5"/>
  <c r="P7"/>
  <c r="Q7" s="1"/>
  <c r="R7" s="1"/>
  <c r="P9"/>
  <c r="P11"/>
  <c r="Q11" s="1"/>
  <c r="R11" s="1"/>
  <c r="P41"/>
  <c r="P43"/>
  <c r="P45"/>
  <c r="P47"/>
  <c r="P49"/>
  <c r="P59"/>
  <c r="P63"/>
  <c r="P65"/>
  <c r="P67"/>
  <c r="P69"/>
  <c r="P71"/>
  <c r="P109"/>
  <c r="Q109" s="1"/>
  <c r="R109" s="1"/>
  <c r="P111"/>
  <c r="P113"/>
  <c r="P115"/>
  <c r="P123"/>
  <c r="P127"/>
  <c r="P129"/>
  <c r="P215"/>
  <c r="P4"/>
  <c r="Q4" s="1"/>
  <c r="R4" s="1"/>
  <c r="P6"/>
  <c r="P8"/>
  <c r="Q8" s="1"/>
  <c r="R8" s="1"/>
  <c r="P10"/>
  <c r="P12"/>
  <c r="Q12" s="1"/>
  <c r="R12" s="1"/>
  <c r="P14"/>
  <c r="P16"/>
  <c r="Q16" s="1"/>
  <c r="R16" s="1"/>
  <c r="P18"/>
  <c r="P48"/>
  <c r="Q48" s="1"/>
  <c r="R48" s="1"/>
  <c r="P50"/>
  <c r="P52"/>
  <c r="P54"/>
  <c r="P56"/>
  <c r="P58"/>
  <c r="P76"/>
  <c r="Q76" s="1"/>
  <c r="R76" s="1"/>
  <c r="P82"/>
  <c r="P84"/>
  <c r="P96"/>
  <c r="P100"/>
  <c r="Q100" s="1"/>
  <c r="R100" s="1"/>
  <c r="P102"/>
  <c r="P104"/>
  <c r="Q104" s="1"/>
  <c r="R104" s="1"/>
  <c r="P190"/>
  <c r="G2"/>
  <c r="H2" s="1"/>
  <c r="P27"/>
  <c r="P37"/>
  <c r="Q37" s="1"/>
  <c r="R37" s="1"/>
  <c r="P39"/>
  <c r="P154"/>
  <c r="Q154" s="1"/>
  <c r="R154" s="1"/>
  <c r="P158"/>
  <c r="P206"/>
  <c r="P212"/>
  <c r="P216"/>
  <c r="P153"/>
  <c r="Q216"/>
  <c r="R216" s="1"/>
  <c r="L216"/>
  <c r="T216" s="1"/>
  <c r="V216" s="1"/>
  <c r="Q215"/>
  <c r="R215" s="1"/>
  <c r="L215"/>
  <c r="T215" s="1"/>
  <c r="V215" s="1"/>
  <c r="T214"/>
  <c r="V214" s="1"/>
  <c r="P214"/>
  <c r="Q213"/>
  <c r="R213" s="1"/>
  <c r="L213"/>
  <c r="T213" s="1"/>
  <c r="V213" s="1"/>
  <c r="Q212"/>
  <c r="R212" s="1"/>
  <c r="L212"/>
  <c r="T212" s="1"/>
  <c r="V212" s="1"/>
  <c r="P51"/>
  <c r="Q51" s="1"/>
  <c r="R51" s="1"/>
  <c r="P53"/>
  <c r="P64"/>
  <c r="Q64" s="1"/>
  <c r="R64" s="1"/>
  <c r="P73"/>
  <c r="P77"/>
  <c r="P87"/>
  <c r="P91"/>
  <c r="Q91" s="1"/>
  <c r="R91" s="1"/>
  <c r="P93"/>
  <c r="P95"/>
  <c r="Q95" s="1"/>
  <c r="R95" s="1"/>
  <c r="P97"/>
  <c r="P103"/>
  <c r="P105"/>
  <c r="P106"/>
  <c r="Q106" s="1"/>
  <c r="R106" s="1"/>
  <c r="P116"/>
  <c r="P120"/>
  <c r="Q120" s="1"/>
  <c r="R120" s="1"/>
  <c r="P122"/>
  <c r="P132"/>
  <c r="Q132" s="1"/>
  <c r="R132" s="1"/>
  <c r="P133"/>
  <c r="P135"/>
  <c r="P137"/>
  <c r="P145"/>
  <c r="P146"/>
  <c r="P150"/>
  <c r="Q150" s="1"/>
  <c r="R150" s="1"/>
  <c r="P161"/>
  <c r="P163"/>
  <c r="Q163" s="1"/>
  <c r="R163" s="1"/>
  <c r="P164"/>
  <c r="P166"/>
  <c r="Q166" s="1"/>
  <c r="R166" s="1"/>
  <c r="P176"/>
  <c r="P207"/>
  <c r="Q207" s="1"/>
  <c r="R207" s="1"/>
  <c r="P13"/>
  <c r="P15"/>
  <c r="Q15" s="1"/>
  <c r="R15" s="1"/>
  <c r="P17"/>
  <c r="P19"/>
  <c r="Q19" s="1"/>
  <c r="R19" s="1"/>
  <c r="P20"/>
  <c r="P22"/>
  <c r="Q22" s="1"/>
  <c r="R22" s="1"/>
  <c r="P24"/>
  <c r="P26"/>
  <c r="Q26" s="1"/>
  <c r="R26" s="1"/>
  <c r="P42"/>
  <c r="P92"/>
  <c r="Q92" s="1"/>
  <c r="R92" s="1"/>
  <c r="P110"/>
  <c r="P126"/>
  <c r="Q126" s="1"/>
  <c r="R126" s="1"/>
  <c r="P134"/>
  <c r="P139"/>
  <c r="Q139" s="1"/>
  <c r="R139" s="1"/>
  <c r="P141"/>
  <c r="P143"/>
  <c r="Q143" s="1"/>
  <c r="R143" s="1"/>
  <c r="P144"/>
  <c r="P149"/>
  <c r="Q149" s="1"/>
  <c r="R149" s="1"/>
  <c r="P157"/>
  <c r="P168"/>
  <c r="Q168" s="1"/>
  <c r="R168" s="1"/>
  <c r="P169"/>
  <c r="P172"/>
  <c r="Q172" s="1"/>
  <c r="R172" s="1"/>
  <c r="P196"/>
  <c r="P62"/>
  <c r="Q62" s="1"/>
  <c r="R62" s="1"/>
  <c r="P119"/>
  <c r="P202"/>
  <c r="Q202" s="1"/>
  <c r="R202" s="1"/>
  <c r="P55"/>
  <c r="P57"/>
  <c r="Q57" s="1"/>
  <c r="R57" s="1"/>
  <c r="P60"/>
  <c r="P61"/>
  <c r="Q61" s="1"/>
  <c r="R61" s="1"/>
  <c r="P66"/>
  <c r="P68"/>
  <c r="Q68" s="1"/>
  <c r="R68" s="1"/>
  <c r="P70"/>
  <c r="P72"/>
  <c r="Q72" s="1"/>
  <c r="R72" s="1"/>
  <c r="P74"/>
  <c r="P75"/>
  <c r="Q75" s="1"/>
  <c r="R75" s="1"/>
  <c r="P78"/>
  <c r="P79"/>
  <c r="Q79" s="1"/>
  <c r="R79" s="1"/>
  <c r="P80"/>
  <c r="P81"/>
  <c r="Q81" s="1"/>
  <c r="R81" s="1"/>
  <c r="P83"/>
  <c r="P85"/>
  <c r="Q85" s="1"/>
  <c r="R85" s="1"/>
  <c r="P86"/>
  <c r="P88"/>
  <c r="Q88" s="1"/>
  <c r="R88" s="1"/>
  <c r="P89"/>
  <c r="P90"/>
  <c r="Q90" s="1"/>
  <c r="R90" s="1"/>
  <c r="P94"/>
  <c r="P98"/>
  <c r="Q98" s="1"/>
  <c r="R98" s="1"/>
  <c r="P99"/>
  <c r="P101"/>
  <c r="Q101" s="1"/>
  <c r="R101" s="1"/>
  <c r="L106"/>
  <c r="L169"/>
  <c r="T169" s="1"/>
  <c r="V169" s="1"/>
  <c r="P21"/>
  <c r="P23"/>
  <c r="Q23" s="1"/>
  <c r="R23" s="1"/>
  <c r="P25"/>
  <c r="P28"/>
  <c r="Q28" s="1"/>
  <c r="R28" s="1"/>
  <c r="P29"/>
  <c r="P30"/>
  <c r="Q30" s="1"/>
  <c r="R30" s="1"/>
  <c r="P31"/>
  <c r="P32"/>
  <c r="Q32" s="1"/>
  <c r="R32" s="1"/>
  <c r="P33"/>
  <c r="P34"/>
  <c r="Q34" s="1"/>
  <c r="R34" s="1"/>
  <c r="P35"/>
  <c r="P36"/>
  <c r="Q36" s="1"/>
  <c r="R36" s="1"/>
  <c r="P38"/>
  <c r="P40"/>
  <c r="Q40" s="1"/>
  <c r="R40" s="1"/>
  <c r="P44"/>
  <c r="P46"/>
  <c r="Q46" s="1"/>
  <c r="R46" s="1"/>
  <c r="P107"/>
  <c r="P112"/>
  <c r="Q112" s="1"/>
  <c r="R112" s="1"/>
  <c r="P114"/>
  <c r="P117"/>
  <c r="Q117" s="1"/>
  <c r="R117" s="1"/>
  <c r="P118"/>
  <c r="P121"/>
  <c r="Q121" s="1"/>
  <c r="R121" s="1"/>
  <c r="P124"/>
  <c r="P125"/>
  <c r="Q125" s="1"/>
  <c r="R125" s="1"/>
  <c r="P128"/>
  <c r="P130"/>
  <c r="Q130" s="1"/>
  <c r="R130" s="1"/>
  <c r="P131"/>
  <c r="P136"/>
  <c r="Q136" s="1"/>
  <c r="R136" s="1"/>
  <c r="P138"/>
  <c r="P140"/>
  <c r="Q140" s="1"/>
  <c r="R140" s="1"/>
  <c r="P142"/>
  <c r="P147"/>
  <c r="Q147" s="1"/>
  <c r="R147" s="1"/>
  <c r="P148"/>
  <c r="P151"/>
  <c r="Q151" s="1"/>
  <c r="R151" s="1"/>
  <c r="P152"/>
  <c r="P155"/>
  <c r="Q155" s="1"/>
  <c r="R155" s="1"/>
  <c r="P156"/>
  <c r="P159"/>
  <c r="Q159" s="1"/>
  <c r="R159" s="1"/>
  <c r="P160"/>
  <c r="P162"/>
  <c r="Q162" s="1"/>
  <c r="R162" s="1"/>
  <c r="P165"/>
  <c r="P170"/>
  <c r="Q170" s="1"/>
  <c r="R170" s="1"/>
  <c r="P174"/>
  <c r="P177"/>
  <c r="Q177" s="1"/>
  <c r="R177" s="1"/>
  <c r="P178"/>
  <c r="P180"/>
  <c r="Q180" s="1"/>
  <c r="R180" s="1"/>
  <c r="P182"/>
  <c r="P184"/>
  <c r="Q184" s="1"/>
  <c r="R184" s="1"/>
  <c r="P186"/>
  <c r="P188"/>
  <c r="Q188" s="1"/>
  <c r="R188" s="1"/>
  <c r="P189"/>
  <c r="P191"/>
  <c r="Q191" s="1"/>
  <c r="R191" s="1"/>
  <c r="P192"/>
  <c r="P194"/>
  <c r="Q194" s="1"/>
  <c r="R194" s="1"/>
  <c r="P195"/>
  <c r="P198"/>
  <c r="Q198" s="1"/>
  <c r="R198" s="1"/>
  <c r="P200"/>
  <c r="P201"/>
  <c r="Q201" s="1"/>
  <c r="R201" s="1"/>
  <c r="P204"/>
  <c r="P205"/>
  <c r="Q205" s="1"/>
  <c r="R205" s="1"/>
  <c r="P208"/>
  <c r="P209"/>
  <c r="Q209" s="1"/>
  <c r="R209" s="1"/>
  <c r="P210"/>
  <c r="P211"/>
  <c r="Q211" s="1"/>
  <c r="R211" s="1"/>
  <c r="Q153"/>
  <c r="R153" s="1"/>
  <c r="Q157"/>
  <c r="R157" s="1"/>
  <c r="Q158"/>
  <c r="R158" s="1"/>
  <c r="Q161"/>
  <c r="R161" s="1"/>
  <c r="Q164"/>
  <c r="R164" s="1"/>
  <c r="Q167"/>
  <c r="R167" s="1"/>
  <c r="Q169"/>
  <c r="R169" s="1"/>
  <c r="T173"/>
  <c r="V173" s="1"/>
  <c r="Q148"/>
  <c r="R148" s="1"/>
  <c r="Q152"/>
  <c r="R152" s="1"/>
  <c r="Q156"/>
  <c r="R156" s="1"/>
  <c r="Q160"/>
  <c r="R160" s="1"/>
  <c r="Q165"/>
  <c r="R165" s="1"/>
  <c r="Q174"/>
  <c r="R174" s="1"/>
  <c r="T171"/>
  <c r="V171" s="1"/>
  <c r="Q176"/>
  <c r="R176" s="1"/>
  <c r="Q179"/>
  <c r="R179" s="1"/>
  <c r="Q181"/>
  <c r="R181" s="1"/>
  <c r="Q183"/>
  <c r="R183" s="1"/>
  <c r="Q185"/>
  <c r="R185" s="1"/>
  <c r="Q187"/>
  <c r="R187" s="1"/>
  <c r="Q190"/>
  <c r="R190" s="1"/>
  <c r="Q193"/>
  <c r="R193" s="1"/>
  <c r="Q196"/>
  <c r="R196" s="1"/>
  <c r="Q197"/>
  <c r="R197" s="1"/>
  <c r="Q199"/>
  <c r="R199" s="1"/>
  <c r="Q203"/>
  <c r="R203" s="1"/>
  <c r="Q206"/>
  <c r="R206" s="1"/>
  <c r="L147"/>
  <c r="T147" s="1"/>
  <c r="V147" s="1"/>
  <c r="L149"/>
  <c r="T149" s="1"/>
  <c r="V149" s="1"/>
  <c r="L151"/>
  <c r="T151" s="1"/>
  <c r="V151" s="1"/>
  <c r="L153"/>
  <c r="T153" s="1"/>
  <c r="V153" s="1"/>
  <c r="L155"/>
  <c r="T155" s="1"/>
  <c r="V155" s="1"/>
  <c r="L157"/>
  <c r="T157" s="1"/>
  <c r="V157" s="1"/>
  <c r="L159"/>
  <c r="T159" s="1"/>
  <c r="V159" s="1"/>
  <c r="L161"/>
  <c r="T161" s="1"/>
  <c r="V161" s="1"/>
  <c r="L163"/>
  <c r="T163" s="1"/>
  <c r="V163" s="1"/>
  <c r="L165"/>
  <c r="T165" s="1"/>
  <c r="V165" s="1"/>
  <c r="L167"/>
  <c r="T167" s="1"/>
  <c r="V167" s="1"/>
  <c r="P171"/>
  <c r="P173"/>
  <c r="P175"/>
  <c r="L175"/>
  <c r="T175" s="1"/>
  <c r="V175" s="1"/>
  <c r="Q178"/>
  <c r="R178" s="1"/>
  <c r="Q182"/>
  <c r="R182" s="1"/>
  <c r="Q186"/>
  <c r="R186" s="1"/>
  <c r="Q189"/>
  <c r="R189" s="1"/>
  <c r="Q192"/>
  <c r="R192" s="1"/>
  <c r="Q195"/>
  <c r="R195" s="1"/>
  <c r="Q200"/>
  <c r="R200" s="1"/>
  <c r="Q204"/>
  <c r="R204" s="1"/>
  <c r="Q208"/>
  <c r="R208" s="1"/>
  <c r="Q210"/>
  <c r="R210" s="1"/>
  <c r="L148"/>
  <c r="T148" s="1"/>
  <c r="V148" s="1"/>
  <c r="L150"/>
  <c r="T150" s="1"/>
  <c r="V150" s="1"/>
  <c r="L152"/>
  <c r="T152" s="1"/>
  <c r="V152" s="1"/>
  <c r="L154"/>
  <c r="T154" s="1"/>
  <c r="V154" s="1"/>
  <c r="L156"/>
  <c r="T156" s="1"/>
  <c r="V156" s="1"/>
  <c r="L158"/>
  <c r="T158" s="1"/>
  <c r="V158" s="1"/>
  <c r="L160"/>
  <c r="T160" s="1"/>
  <c r="V160" s="1"/>
  <c r="L162"/>
  <c r="T162" s="1"/>
  <c r="V162" s="1"/>
  <c r="L164"/>
  <c r="T164" s="1"/>
  <c r="V164" s="1"/>
  <c r="L166"/>
  <c r="T166" s="1"/>
  <c r="V166" s="1"/>
  <c r="L168"/>
  <c r="T168" s="1"/>
  <c r="V168" s="1"/>
  <c r="L170"/>
  <c r="T170" s="1"/>
  <c r="V170" s="1"/>
  <c r="L172"/>
  <c r="T172" s="1"/>
  <c r="V172" s="1"/>
  <c r="L174"/>
  <c r="T174" s="1"/>
  <c r="V174" s="1"/>
  <c r="L177"/>
  <c r="T177" s="1"/>
  <c r="V177" s="1"/>
  <c r="L179"/>
  <c r="T179" s="1"/>
  <c r="V179" s="1"/>
  <c r="L181"/>
  <c r="T181" s="1"/>
  <c r="V181" s="1"/>
  <c r="L183"/>
  <c r="T183" s="1"/>
  <c r="V183" s="1"/>
  <c r="L185"/>
  <c r="T185" s="1"/>
  <c r="V185" s="1"/>
  <c r="L187"/>
  <c r="T187" s="1"/>
  <c r="V187" s="1"/>
  <c r="L189"/>
  <c r="T189" s="1"/>
  <c r="V189" s="1"/>
  <c r="L191"/>
  <c r="T191" s="1"/>
  <c r="V191" s="1"/>
  <c r="L193"/>
  <c r="T193" s="1"/>
  <c r="V193" s="1"/>
  <c r="L195"/>
  <c r="T195" s="1"/>
  <c r="V195" s="1"/>
  <c r="L197"/>
  <c r="T197" s="1"/>
  <c r="V197" s="1"/>
  <c r="L199"/>
  <c r="T199" s="1"/>
  <c r="V199" s="1"/>
  <c r="L201"/>
  <c r="T201" s="1"/>
  <c r="V201" s="1"/>
  <c r="L203"/>
  <c r="T203" s="1"/>
  <c r="V203" s="1"/>
  <c r="L205"/>
  <c r="T205" s="1"/>
  <c r="V205" s="1"/>
  <c r="L207"/>
  <c r="T207" s="1"/>
  <c r="V207" s="1"/>
  <c r="L209"/>
  <c r="T209" s="1"/>
  <c r="V209" s="1"/>
  <c r="L211"/>
  <c r="T211" s="1"/>
  <c r="V211" s="1"/>
  <c r="L176"/>
  <c r="T176" s="1"/>
  <c r="V176" s="1"/>
  <c r="L178"/>
  <c r="T178" s="1"/>
  <c r="V178" s="1"/>
  <c r="L180"/>
  <c r="T180" s="1"/>
  <c r="V180" s="1"/>
  <c r="L182"/>
  <c r="T182" s="1"/>
  <c r="V182" s="1"/>
  <c r="L184"/>
  <c r="T184" s="1"/>
  <c r="V184" s="1"/>
  <c r="L186"/>
  <c r="T186" s="1"/>
  <c r="V186" s="1"/>
  <c r="L188"/>
  <c r="T188" s="1"/>
  <c r="V188" s="1"/>
  <c r="L190"/>
  <c r="T190" s="1"/>
  <c r="V190" s="1"/>
  <c r="L192"/>
  <c r="T192" s="1"/>
  <c r="V192" s="1"/>
  <c r="L194"/>
  <c r="T194" s="1"/>
  <c r="V194" s="1"/>
  <c r="L196"/>
  <c r="T196" s="1"/>
  <c r="V196" s="1"/>
  <c r="L198"/>
  <c r="T198" s="1"/>
  <c r="V198" s="1"/>
  <c r="L200"/>
  <c r="T200" s="1"/>
  <c r="V200" s="1"/>
  <c r="L202"/>
  <c r="T202" s="1"/>
  <c r="V202" s="1"/>
  <c r="L204"/>
  <c r="T204" s="1"/>
  <c r="V204" s="1"/>
  <c r="L206"/>
  <c r="T206" s="1"/>
  <c r="V206" s="1"/>
  <c r="L208"/>
  <c r="T208" s="1"/>
  <c r="V208" s="1"/>
  <c r="L210"/>
  <c r="T210" s="1"/>
  <c r="V210" s="1"/>
  <c r="Q82"/>
  <c r="R82" s="1"/>
  <c r="Q84"/>
  <c r="R84" s="1"/>
  <c r="Q87"/>
  <c r="R87" s="1"/>
  <c r="Q93"/>
  <c r="R93" s="1"/>
  <c r="Q96"/>
  <c r="R96" s="1"/>
  <c r="Q97"/>
  <c r="R97" s="1"/>
  <c r="Q107"/>
  <c r="R107" s="1"/>
  <c r="T108"/>
  <c r="V108" s="1"/>
  <c r="Q83"/>
  <c r="R83" s="1"/>
  <c r="Q86"/>
  <c r="R86" s="1"/>
  <c r="Q89"/>
  <c r="R89" s="1"/>
  <c r="Q94"/>
  <c r="R94" s="1"/>
  <c r="Q99"/>
  <c r="R99" s="1"/>
  <c r="Q102"/>
  <c r="R102" s="1"/>
  <c r="Q103"/>
  <c r="R103" s="1"/>
  <c r="Q105"/>
  <c r="R105" s="1"/>
  <c r="T106"/>
  <c r="V106" s="1"/>
  <c r="Q114"/>
  <c r="R114" s="1"/>
  <c r="Q118"/>
  <c r="R118" s="1"/>
  <c r="Q124"/>
  <c r="R124" s="1"/>
  <c r="Q128"/>
  <c r="R128" s="1"/>
  <c r="Q131"/>
  <c r="R131" s="1"/>
  <c r="Q138"/>
  <c r="R138" s="1"/>
  <c r="Q142"/>
  <c r="R142" s="1"/>
  <c r="L82"/>
  <c r="T82" s="1"/>
  <c r="V82" s="1"/>
  <c r="L84"/>
  <c r="T84" s="1"/>
  <c r="V84" s="1"/>
  <c r="L86"/>
  <c r="T86" s="1"/>
  <c r="V86" s="1"/>
  <c r="L88"/>
  <c r="T88" s="1"/>
  <c r="V88" s="1"/>
  <c r="L90"/>
  <c r="T90" s="1"/>
  <c r="V90" s="1"/>
  <c r="L92"/>
  <c r="T92" s="1"/>
  <c r="V92" s="1"/>
  <c r="L94"/>
  <c r="T94" s="1"/>
  <c r="V94" s="1"/>
  <c r="L96"/>
  <c r="T96" s="1"/>
  <c r="V96" s="1"/>
  <c r="L98"/>
  <c r="T98" s="1"/>
  <c r="V98" s="1"/>
  <c r="L100"/>
  <c r="T100" s="1"/>
  <c r="V100" s="1"/>
  <c r="L102"/>
  <c r="T102" s="1"/>
  <c r="V102" s="1"/>
  <c r="L104"/>
  <c r="T104" s="1"/>
  <c r="V104" s="1"/>
  <c r="P108"/>
  <c r="Q110"/>
  <c r="R110" s="1"/>
  <c r="Q111"/>
  <c r="R111" s="1"/>
  <c r="Q113"/>
  <c r="R113" s="1"/>
  <c r="Q115"/>
  <c r="R115" s="1"/>
  <c r="Q116"/>
  <c r="R116" s="1"/>
  <c r="Q119"/>
  <c r="R119" s="1"/>
  <c r="Q122"/>
  <c r="R122" s="1"/>
  <c r="Q123"/>
  <c r="R123" s="1"/>
  <c r="Q127"/>
  <c r="R127" s="1"/>
  <c r="Q129"/>
  <c r="R129" s="1"/>
  <c r="Q133"/>
  <c r="R133" s="1"/>
  <c r="Q134"/>
  <c r="R134" s="1"/>
  <c r="Q135"/>
  <c r="R135" s="1"/>
  <c r="Q137"/>
  <c r="R137" s="1"/>
  <c r="Q141"/>
  <c r="R141" s="1"/>
  <c r="Q144"/>
  <c r="R144" s="1"/>
  <c r="Q145"/>
  <c r="R145" s="1"/>
  <c r="Q146"/>
  <c r="R146" s="1"/>
  <c r="L83"/>
  <c r="T83" s="1"/>
  <c r="V83" s="1"/>
  <c r="L85"/>
  <c r="T85" s="1"/>
  <c r="V85" s="1"/>
  <c r="L87"/>
  <c r="T87" s="1"/>
  <c r="V87" s="1"/>
  <c r="L89"/>
  <c r="T89" s="1"/>
  <c r="V89" s="1"/>
  <c r="L91"/>
  <c r="T91" s="1"/>
  <c r="V91" s="1"/>
  <c r="L93"/>
  <c r="T93" s="1"/>
  <c r="V93" s="1"/>
  <c r="L95"/>
  <c r="T95" s="1"/>
  <c r="V95" s="1"/>
  <c r="L97"/>
  <c r="T97" s="1"/>
  <c r="V97" s="1"/>
  <c r="L99"/>
  <c r="T99" s="1"/>
  <c r="V99" s="1"/>
  <c r="L101"/>
  <c r="T101" s="1"/>
  <c r="V101" s="1"/>
  <c r="L103"/>
  <c r="T103" s="1"/>
  <c r="V103" s="1"/>
  <c r="L105"/>
  <c r="T105" s="1"/>
  <c r="V105" s="1"/>
  <c r="L107"/>
  <c r="T107" s="1"/>
  <c r="V107" s="1"/>
  <c r="L109"/>
  <c r="T109" s="1"/>
  <c r="V109" s="1"/>
  <c r="L110"/>
  <c r="T110" s="1"/>
  <c r="V110" s="1"/>
  <c r="L112"/>
  <c r="T112" s="1"/>
  <c r="V112" s="1"/>
  <c r="L114"/>
  <c r="T114" s="1"/>
  <c r="V114" s="1"/>
  <c r="L116"/>
  <c r="T116" s="1"/>
  <c r="V116" s="1"/>
  <c r="L118"/>
  <c r="T118" s="1"/>
  <c r="V118" s="1"/>
  <c r="L120"/>
  <c r="T120" s="1"/>
  <c r="V120" s="1"/>
  <c r="L122"/>
  <c r="T122" s="1"/>
  <c r="V122" s="1"/>
  <c r="L124"/>
  <c r="T124" s="1"/>
  <c r="V124" s="1"/>
  <c r="L126"/>
  <c r="T126" s="1"/>
  <c r="V126" s="1"/>
  <c r="L128"/>
  <c r="T128" s="1"/>
  <c r="V128" s="1"/>
  <c r="L130"/>
  <c r="T130" s="1"/>
  <c r="V130" s="1"/>
  <c r="L132"/>
  <c r="T132" s="1"/>
  <c r="V132" s="1"/>
  <c r="L134"/>
  <c r="T134" s="1"/>
  <c r="V134" s="1"/>
  <c r="L136"/>
  <c r="T136" s="1"/>
  <c r="V136" s="1"/>
  <c r="L138"/>
  <c r="T138" s="1"/>
  <c r="V138" s="1"/>
  <c r="L140"/>
  <c r="T140" s="1"/>
  <c r="V140" s="1"/>
  <c r="L142"/>
  <c r="T142" s="1"/>
  <c r="V142" s="1"/>
  <c r="L144"/>
  <c r="T144" s="1"/>
  <c r="V144" s="1"/>
  <c r="L146"/>
  <c r="T146" s="1"/>
  <c r="V146" s="1"/>
  <c r="L111"/>
  <c r="T111" s="1"/>
  <c r="V111" s="1"/>
  <c r="L113"/>
  <c r="T113" s="1"/>
  <c r="V113" s="1"/>
  <c r="L115"/>
  <c r="T115" s="1"/>
  <c r="V115" s="1"/>
  <c r="L117"/>
  <c r="T117" s="1"/>
  <c r="V117" s="1"/>
  <c r="L119"/>
  <c r="T119" s="1"/>
  <c r="V119" s="1"/>
  <c r="L121"/>
  <c r="T121" s="1"/>
  <c r="V121" s="1"/>
  <c r="L123"/>
  <c r="T123" s="1"/>
  <c r="V123" s="1"/>
  <c r="L125"/>
  <c r="T125" s="1"/>
  <c r="V125" s="1"/>
  <c r="L127"/>
  <c r="T127" s="1"/>
  <c r="V127" s="1"/>
  <c r="L129"/>
  <c r="T129" s="1"/>
  <c r="V129" s="1"/>
  <c r="L131"/>
  <c r="T131" s="1"/>
  <c r="V131" s="1"/>
  <c r="L133"/>
  <c r="T133" s="1"/>
  <c r="V133" s="1"/>
  <c r="L135"/>
  <c r="T135" s="1"/>
  <c r="V135" s="1"/>
  <c r="L137"/>
  <c r="T137" s="1"/>
  <c r="V137" s="1"/>
  <c r="L139"/>
  <c r="T139" s="1"/>
  <c r="V139" s="1"/>
  <c r="L141"/>
  <c r="T141" s="1"/>
  <c r="V141" s="1"/>
  <c r="L143"/>
  <c r="T143" s="1"/>
  <c r="V143" s="1"/>
  <c r="L145"/>
  <c r="T145" s="1"/>
  <c r="V145" s="1"/>
  <c r="Q67"/>
  <c r="R67" s="1"/>
  <c r="Q69"/>
  <c r="R69" s="1"/>
  <c r="Q71"/>
  <c r="R71" s="1"/>
  <c r="Q73"/>
  <c r="R73" s="1"/>
  <c r="Q77"/>
  <c r="R77" s="1"/>
  <c r="Q66"/>
  <c r="R66" s="1"/>
  <c r="Q70"/>
  <c r="R70" s="1"/>
  <c r="Q74"/>
  <c r="R74" s="1"/>
  <c r="Q78"/>
  <c r="R78" s="1"/>
  <c r="Q80"/>
  <c r="R80" s="1"/>
  <c r="L67"/>
  <c r="T67" s="1"/>
  <c r="V67" s="1"/>
  <c r="L69"/>
  <c r="T69" s="1"/>
  <c r="V69" s="1"/>
  <c r="L71"/>
  <c r="T71" s="1"/>
  <c r="V71" s="1"/>
  <c r="L73"/>
  <c r="T73" s="1"/>
  <c r="V73" s="1"/>
  <c r="L75"/>
  <c r="T75" s="1"/>
  <c r="V75" s="1"/>
  <c r="L77"/>
  <c r="T77" s="1"/>
  <c r="V77" s="1"/>
  <c r="L79"/>
  <c r="T79" s="1"/>
  <c r="V79" s="1"/>
  <c r="L81"/>
  <c r="T81" s="1"/>
  <c r="V81" s="1"/>
  <c r="L66"/>
  <c r="T66" s="1"/>
  <c r="V66" s="1"/>
  <c r="L68"/>
  <c r="T68" s="1"/>
  <c r="V68" s="1"/>
  <c r="L70"/>
  <c r="T70" s="1"/>
  <c r="V70" s="1"/>
  <c r="L72"/>
  <c r="T72" s="1"/>
  <c r="V72" s="1"/>
  <c r="L74"/>
  <c r="T74" s="1"/>
  <c r="V74" s="1"/>
  <c r="L76"/>
  <c r="T76" s="1"/>
  <c r="V76" s="1"/>
  <c r="L78"/>
  <c r="T78" s="1"/>
  <c r="V78" s="1"/>
  <c r="L80"/>
  <c r="T80" s="1"/>
  <c r="V80" s="1"/>
  <c r="Q50"/>
  <c r="R50" s="1"/>
  <c r="Q52"/>
  <c r="R52" s="1"/>
  <c r="Q55"/>
  <c r="R55" s="1"/>
  <c r="Q60"/>
  <c r="R60" s="1"/>
  <c r="Q53"/>
  <c r="R53" s="1"/>
  <c r="Q54"/>
  <c r="R54" s="1"/>
  <c r="Q56"/>
  <c r="R56" s="1"/>
  <c r="Q58"/>
  <c r="R58" s="1"/>
  <c r="Q59"/>
  <c r="R59" s="1"/>
  <c r="Q63"/>
  <c r="R63" s="1"/>
  <c r="Q65"/>
  <c r="R65" s="1"/>
  <c r="L51"/>
  <c r="T51" s="1"/>
  <c r="V51" s="1"/>
  <c r="L53"/>
  <c r="T53" s="1"/>
  <c r="V53" s="1"/>
  <c r="L55"/>
  <c r="T55" s="1"/>
  <c r="V55" s="1"/>
  <c r="L57"/>
  <c r="T57" s="1"/>
  <c r="V57" s="1"/>
  <c r="L59"/>
  <c r="T59" s="1"/>
  <c r="V59" s="1"/>
  <c r="L61"/>
  <c r="T61" s="1"/>
  <c r="V61" s="1"/>
  <c r="L63"/>
  <c r="T63" s="1"/>
  <c r="V63" s="1"/>
  <c r="L65"/>
  <c r="T65" s="1"/>
  <c r="V65" s="1"/>
  <c r="L50"/>
  <c r="T50" s="1"/>
  <c r="V50" s="1"/>
  <c r="L52"/>
  <c r="T52" s="1"/>
  <c r="V52" s="1"/>
  <c r="L54"/>
  <c r="T54" s="1"/>
  <c r="V54" s="1"/>
  <c r="L56"/>
  <c r="T56" s="1"/>
  <c r="V56" s="1"/>
  <c r="L58"/>
  <c r="T58" s="1"/>
  <c r="V58" s="1"/>
  <c r="L60"/>
  <c r="T60" s="1"/>
  <c r="V60" s="1"/>
  <c r="L62"/>
  <c r="T62" s="1"/>
  <c r="V62" s="1"/>
  <c r="L64"/>
  <c r="T64" s="1"/>
  <c r="V64" s="1"/>
  <c r="Q39"/>
  <c r="R39" s="1"/>
  <c r="Q42"/>
  <c r="R42" s="1"/>
  <c r="Q43"/>
  <c r="R43" s="1"/>
  <c r="Q35"/>
  <c r="R35" s="1"/>
  <c r="Q38"/>
  <c r="R38" s="1"/>
  <c r="Q41"/>
  <c r="R41" s="1"/>
  <c r="Q44"/>
  <c r="R44" s="1"/>
  <c r="Q45"/>
  <c r="R45" s="1"/>
  <c r="Q47"/>
  <c r="R47" s="1"/>
  <c r="Q49"/>
  <c r="R49" s="1"/>
  <c r="K34"/>
  <c r="M34" s="1"/>
  <c r="N34" s="1"/>
  <c r="L35"/>
  <c r="T35" s="1"/>
  <c r="V35" s="1"/>
  <c r="L37"/>
  <c r="T37" s="1"/>
  <c r="V37" s="1"/>
  <c r="L39"/>
  <c r="T39" s="1"/>
  <c r="V39" s="1"/>
  <c r="L41"/>
  <c r="T41" s="1"/>
  <c r="V41" s="1"/>
  <c r="L43"/>
  <c r="T43" s="1"/>
  <c r="V43" s="1"/>
  <c r="L45"/>
  <c r="T45" s="1"/>
  <c r="V45" s="1"/>
  <c r="L47"/>
  <c r="T47" s="1"/>
  <c r="V47" s="1"/>
  <c r="L49"/>
  <c r="T49" s="1"/>
  <c r="V49" s="1"/>
  <c r="L36"/>
  <c r="T36" s="1"/>
  <c r="V36" s="1"/>
  <c r="L38"/>
  <c r="T38" s="1"/>
  <c r="V38" s="1"/>
  <c r="L40"/>
  <c r="T40" s="1"/>
  <c r="V40" s="1"/>
  <c r="L42"/>
  <c r="T42" s="1"/>
  <c r="V42" s="1"/>
  <c r="L44"/>
  <c r="T44" s="1"/>
  <c r="V44" s="1"/>
  <c r="L46"/>
  <c r="T46" s="1"/>
  <c r="V46" s="1"/>
  <c r="L48"/>
  <c r="T48" s="1"/>
  <c r="V48" s="1"/>
  <c r="Q20"/>
  <c r="R20" s="1"/>
  <c r="Q24"/>
  <c r="R24" s="1"/>
  <c r="Q27"/>
  <c r="R27" s="1"/>
  <c r="Q18"/>
  <c r="R18" s="1"/>
  <c r="Q21"/>
  <c r="R21" s="1"/>
  <c r="Q25"/>
  <c r="R25" s="1"/>
  <c r="Q29"/>
  <c r="R29" s="1"/>
  <c r="Q31"/>
  <c r="R31" s="1"/>
  <c r="Q33"/>
  <c r="R33" s="1"/>
  <c r="L19"/>
  <c r="T19" s="1"/>
  <c r="V19" s="1"/>
  <c r="L21"/>
  <c r="T21" s="1"/>
  <c r="V21" s="1"/>
  <c r="L23"/>
  <c r="T23" s="1"/>
  <c r="V23" s="1"/>
  <c r="L25"/>
  <c r="T25" s="1"/>
  <c r="V25" s="1"/>
  <c r="L27"/>
  <c r="T27" s="1"/>
  <c r="V27" s="1"/>
  <c r="L29"/>
  <c r="T29" s="1"/>
  <c r="V29" s="1"/>
  <c r="L31"/>
  <c r="T31" s="1"/>
  <c r="V31" s="1"/>
  <c r="L33"/>
  <c r="T33" s="1"/>
  <c r="V33" s="1"/>
  <c r="L18"/>
  <c r="T18" s="1"/>
  <c r="V18" s="1"/>
  <c r="L20"/>
  <c r="T20" s="1"/>
  <c r="V20" s="1"/>
  <c r="L22"/>
  <c r="T22" s="1"/>
  <c r="V22" s="1"/>
  <c r="L24"/>
  <c r="T24" s="1"/>
  <c r="V24" s="1"/>
  <c r="L26"/>
  <c r="T26" s="1"/>
  <c r="V26" s="1"/>
  <c r="L28"/>
  <c r="T28" s="1"/>
  <c r="V28" s="1"/>
  <c r="L30"/>
  <c r="T30" s="1"/>
  <c r="V30" s="1"/>
  <c r="L32"/>
  <c r="T32" s="1"/>
  <c r="V32" s="1"/>
  <c r="Q17"/>
  <c r="R17" s="1"/>
  <c r="L17"/>
  <c r="T17" s="1"/>
  <c r="V17" s="1"/>
  <c r="L16"/>
  <c r="T16" s="1"/>
  <c r="V16" s="1"/>
  <c r="L15"/>
  <c r="T15" s="1"/>
  <c r="V15" s="1"/>
  <c r="Q14"/>
  <c r="R14" s="1"/>
  <c r="L14"/>
  <c r="T14" s="1"/>
  <c r="V14" s="1"/>
  <c r="Q13"/>
  <c r="R13" s="1"/>
  <c r="L13"/>
  <c r="T13" s="1"/>
  <c r="V13" s="1"/>
  <c r="L12"/>
  <c r="T12" s="1"/>
  <c r="V12" s="1"/>
  <c r="L11"/>
  <c r="T11" s="1"/>
  <c r="V11" s="1"/>
  <c r="Q10"/>
  <c r="R10" s="1"/>
  <c r="L10"/>
  <c r="T10" s="1"/>
  <c r="V10" s="1"/>
  <c r="Q9"/>
  <c r="R9" s="1"/>
  <c r="L9"/>
  <c r="T9" s="1"/>
  <c r="V9" s="1"/>
  <c r="L8"/>
  <c r="T8" s="1"/>
  <c r="V8" s="1"/>
  <c r="L7"/>
  <c r="T7" s="1"/>
  <c r="V7" s="1"/>
  <c r="Q6"/>
  <c r="R6" s="1"/>
  <c r="L6"/>
  <c r="T6" s="1"/>
  <c r="V6" s="1"/>
  <c r="Q5"/>
  <c r="R5" s="1"/>
  <c r="L5"/>
  <c r="T5" s="1"/>
  <c r="V5" s="1"/>
  <c r="L4"/>
  <c r="T4" s="1"/>
  <c r="V4" s="1"/>
  <c r="L3"/>
  <c r="T3" s="1"/>
  <c r="V3" s="1"/>
  <c r="J2"/>
  <c r="K2" s="1"/>
  <c r="M2" s="1"/>
  <c r="N2" s="1"/>
  <c r="L2"/>
  <c r="S106" l="1"/>
  <c r="U106" s="1"/>
  <c r="P2"/>
  <c r="O2"/>
  <c r="S216"/>
  <c r="U216" s="1"/>
  <c r="S215"/>
  <c r="U215" s="1"/>
  <c r="Q214"/>
  <c r="R214" s="1"/>
  <c r="S214" s="1"/>
  <c r="U214" s="1"/>
  <c r="S213"/>
  <c r="U213" s="1"/>
  <c r="S212"/>
  <c r="U212" s="1"/>
  <c r="S17"/>
  <c r="U17" s="1"/>
  <c r="S169"/>
  <c r="U169" s="1"/>
  <c r="S210"/>
  <c r="U210" s="1"/>
  <c r="S195"/>
  <c r="U195" s="1"/>
  <c r="S182"/>
  <c r="U182" s="1"/>
  <c r="S170"/>
  <c r="U170" s="1"/>
  <c r="S162"/>
  <c r="U162" s="1"/>
  <c r="S159"/>
  <c r="U159" s="1"/>
  <c r="S155"/>
  <c r="U155" s="1"/>
  <c r="S151"/>
  <c r="U151" s="1"/>
  <c r="S147"/>
  <c r="U147" s="1"/>
  <c r="S167"/>
  <c r="U167" s="1"/>
  <c r="S211"/>
  <c r="U211" s="1"/>
  <c r="S198"/>
  <c r="U198" s="1"/>
  <c r="S194"/>
  <c r="U194" s="1"/>
  <c r="S174"/>
  <c r="U174" s="1"/>
  <c r="S166"/>
  <c r="U166" s="1"/>
  <c r="S163"/>
  <c r="U163" s="1"/>
  <c r="S158"/>
  <c r="U158" s="1"/>
  <c r="S150"/>
  <c r="U150" s="1"/>
  <c r="S49"/>
  <c r="U49" s="1"/>
  <c r="S47"/>
  <c r="U47" s="1"/>
  <c r="S45"/>
  <c r="U45" s="1"/>
  <c r="S41"/>
  <c r="U41" s="1"/>
  <c r="S38"/>
  <c r="U38" s="1"/>
  <c r="S35"/>
  <c r="U35" s="1"/>
  <c r="S43"/>
  <c r="U43" s="1"/>
  <c r="S39"/>
  <c r="U39" s="1"/>
  <c r="S65"/>
  <c r="U65" s="1"/>
  <c r="S63"/>
  <c r="U63" s="1"/>
  <c r="S59"/>
  <c r="U59" s="1"/>
  <c r="S56"/>
  <c r="U56" s="1"/>
  <c r="S53"/>
  <c r="U53" s="1"/>
  <c r="S61"/>
  <c r="U61" s="1"/>
  <c r="S57"/>
  <c r="U57" s="1"/>
  <c r="S52"/>
  <c r="U52" s="1"/>
  <c r="S135"/>
  <c r="U135" s="1"/>
  <c r="S133"/>
  <c r="U133" s="1"/>
  <c r="S129"/>
  <c r="U129" s="1"/>
  <c r="S126"/>
  <c r="U126" s="1"/>
  <c r="S122"/>
  <c r="U122" s="1"/>
  <c r="S119"/>
  <c r="U119" s="1"/>
  <c r="S115"/>
  <c r="U115" s="1"/>
  <c r="S111"/>
  <c r="U111" s="1"/>
  <c r="S105"/>
  <c r="U105" s="1"/>
  <c r="S103"/>
  <c r="U103" s="1"/>
  <c r="S101"/>
  <c r="U101" s="1"/>
  <c r="S98"/>
  <c r="U98" s="1"/>
  <c r="S94"/>
  <c r="U94" s="1"/>
  <c r="S90"/>
  <c r="U90" s="1"/>
  <c r="S88"/>
  <c r="U88" s="1"/>
  <c r="S85"/>
  <c r="U85" s="1"/>
  <c r="S191"/>
  <c r="U191" s="1"/>
  <c r="S186"/>
  <c r="U186" s="1"/>
  <c r="S178"/>
  <c r="U178" s="1"/>
  <c r="S206"/>
  <c r="U206" s="1"/>
  <c r="S202"/>
  <c r="U202" s="1"/>
  <c r="S197"/>
  <c r="U197" s="1"/>
  <c r="S193"/>
  <c r="U193" s="1"/>
  <c r="S187"/>
  <c r="U187" s="1"/>
  <c r="S183"/>
  <c r="U183" s="1"/>
  <c r="S179"/>
  <c r="U179" s="1"/>
  <c r="S154"/>
  <c r="U154" s="1"/>
  <c r="Q2"/>
  <c r="R2" s="1"/>
  <c r="S2" s="1"/>
  <c r="U2" s="1"/>
  <c r="S4"/>
  <c r="U4" s="1"/>
  <c r="S5"/>
  <c r="U5" s="1"/>
  <c r="S6"/>
  <c r="U6" s="1"/>
  <c r="S7"/>
  <c r="U7" s="1"/>
  <c r="S8"/>
  <c r="U8" s="1"/>
  <c r="S19"/>
  <c r="U19" s="1"/>
  <c r="S48"/>
  <c r="U48" s="1"/>
  <c r="S46"/>
  <c r="U46" s="1"/>
  <c r="S44"/>
  <c r="U44" s="1"/>
  <c r="S40"/>
  <c r="U40" s="1"/>
  <c r="S36"/>
  <c r="U36" s="1"/>
  <c r="S34"/>
  <c r="U34" s="1"/>
  <c r="S42"/>
  <c r="U42" s="1"/>
  <c r="S37"/>
  <c r="U37" s="1"/>
  <c r="S64"/>
  <c r="U64" s="1"/>
  <c r="S62"/>
  <c r="U62" s="1"/>
  <c r="S58"/>
  <c r="U58" s="1"/>
  <c r="S54"/>
  <c r="U54" s="1"/>
  <c r="S51"/>
  <c r="U51" s="1"/>
  <c r="S60"/>
  <c r="U60" s="1"/>
  <c r="S55"/>
  <c r="U55" s="1"/>
  <c r="S50"/>
  <c r="U50" s="1"/>
  <c r="S67"/>
  <c r="U67" s="1"/>
  <c r="S137"/>
  <c r="U137" s="1"/>
  <c r="S134"/>
  <c r="U134" s="1"/>
  <c r="S132"/>
  <c r="U132" s="1"/>
  <c r="S127"/>
  <c r="U127" s="1"/>
  <c r="S123"/>
  <c r="U123" s="1"/>
  <c r="S120"/>
  <c r="U120" s="1"/>
  <c r="S116"/>
  <c r="U116" s="1"/>
  <c r="S113"/>
  <c r="U113" s="1"/>
  <c r="S110"/>
  <c r="U110" s="1"/>
  <c r="S104"/>
  <c r="U104" s="1"/>
  <c r="S102"/>
  <c r="U102" s="1"/>
  <c r="S99"/>
  <c r="U99" s="1"/>
  <c r="S95"/>
  <c r="U95" s="1"/>
  <c r="S91"/>
  <c r="U91" s="1"/>
  <c r="S89"/>
  <c r="U89" s="1"/>
  <c r="S86"/>
  <c r="U86" s="1"/>
  <c r="S83"/>
  <c r="U83" s="1"/>
  <c r="S207"/>
  <c r="U207" s="1"/>
  <c r="S203"/>
  <c r="U203" s="1"/>
  <c r="S199"/>
  <c r="U199" s="1"/>
  <c r="S196"/>
  <c r="U196" s="1"/>
  <c r="S190"/>
  <c r="U190" s="1"/>
  <c r="S185"/>
  <c r="U185" s="1"/>
  <c r="S181"/>
  <c r="U181" s="1"/>
  <c r="S176"/>
  <c r="U176" s="1"/>
  <c r="Q175"/>
  <c r="R175" s="1"/>
  <c r="S175" s="1"/>
  <c r="U175" s="1"/>
  <c r="Q171"/>
  <c r="R171" s="1"/>
  <c r="S171" s="1"/>
  <c r="U171" s="1"/>
  <c r="S209"/>
  <c r="U209" s="1"/>
  <c r="S208"/>
  <c r="U208" s="1"/>
  <c r="S205"/>
  <c r="U205" s="1"/>
  <c r="S204"/>
  <c r="U204" s="1"/>
  <c r="S201"/>
  <c r="U201" s="1"/>
  <c r="S200"/>
  <c r="U200" s="1"/>
  <c r="S192"/>
  <c r="U192" s="1"/>
  <c r="S189"/>
  <c r="U189" s="1"/>
  <c r="S188"/>
  <c r="U188" s="1"/>
  <c r="S184"/>
  <c r="U184" s="1"/>
  <c r="S180"/>
  <c r="U180" s="1"/>
  <c r="S177"/>
  <c r="U177" s="1"/>
  <c r="S165"/>
  <c r="U165" s="1"/>
  <c r="S160"/>
  <c r="U160" s="1"/>
  <c r="S156"/>
  <c r="U156" s="1"/>
  <c r="S152"/>
  <c r="U152" s="1"/>
  <c r="S148"/>
  <c r="U148" s="1"/>
  <c r="S172"/>
  <c r="U172" s="1"/>
  <c r="S168"/>
  <c r="U168" s="1"/>
  <c r="S164"/>
  <c r="U164" s="1"/>
  <c r="S161"/>
  <c r="U161" s="1"/>
  <c r="S157"/>
  <c r="U157" s="1"/>
  <c r="S153"/>
  <c r="U153" s="1"/>
  <c r="S149"/>
  <c r="U149" s="1"/>
  <c r="Q173"/>
  <c r="R173" s="1"/>
  <c r="S173" s="1"/>
  <c r="U173" s="1"/>
  <c r="Q108"/>
  <c r="R108" s="1"/>
  <c r="S108" s="1"/>
  <c r="U108" s="1"/>
  <c r="S142"/>
  <c r="U142" s="1"/>
  <c r="S140"/>
  <c r="U140" s="1"/>
  <c r="S138"/>
  <c r="U138" s="1"/>
  <c r="S136"/>
  <c r="U136" s="1"/>
  <c r="S131"/>
  <c r="U131" s="1"/>
  <c r="S130"/>
  <c r="U130" s="1"/>
  <c r="S128"/>
  <c r="U128" s="1"/>
  <c r="S125"/>
  <c r="U125" s="1"/>
  <c r="S124"/>
  <c r="U124" s="1"/>
  <c r="S121"/>
  <c r="U121" s="1"/>
  <c r="S118"/>
  <c r="U118" s="1"/>
  <c r="S117"/>
  <c r="U117" s="1"/>
  <c r="S114"/>
  <c r="U114" s="1"/>
  <c r="S112"/>
  <c r="U112" s="1"/>
  <c r="S109"/>
  <c r="U109" s="1"/>
  <c r="S107"/>
  <c r="U107" s="1"/>
  <c r="S100"/>
  <c r="U100" s="1"/>
  <c r="S97"/>
  <c r="U97" s="1"/>
  <c r="S96"/>
  <c r="U96" s="1"/>
  <c r="S93"/>
  <c r="U93" s="1"/>
  <c r="S92"/>
  <c r="U92" s="1"/>
  <c r="S87"/>
  <c r="U87" s="1"/>
  <c r="S84"/>
  <c r="U84" s="1"/>
  <c r="S82"/>
  <c r="U82" s="1"/>
  <c r="S146"/>
  <c r="U146" s="1"/>
  <c r="S145"/>
  <c r="U145" s="1"/>
  <c r="S144"/>
  <c r="U144" s="1"/>
  <c r="S143"/>
  <c r="U143" s="1"/>
  <c r="S141"/>
  <c r="U141" s="1"/>
  <c r="S139"/>
  <c r="U139" s="1"/>
  <c r="S81"/>
  <c r="U81" s="1"/>
  <c r="S80"/>
  <c r="U80" s="1"/>
  <c r="S79"/>
  <c r="U79" s="1"/>
  <c r="S78"/>
  <c r="U78" s="1"/>
  <c r="S75"/>
  <c r="U75" s="1"/>
  <c r="S74"/>
  <c r="U74" s="1"/>
  <c r="S72"/>
  <c r="U72" s="1"/>
  <c r="S70"/>
  <c r="U70" s="1"/>
  <c r="S68"/>
  <c r="U68" s="1"/>
  <c r="S66"/>
  <c r="U66" s="1"/>
  <c r="S77"/>
  <c r="U77" s="1"/>
  <c r="S76"/>
  <c r="U76" s="1"/>
  <c r="S73"/>
  <c r="U73" s="1"/>
  <c r="S71"/>
  <c r="U71" s="1"/>
  <c r="S69"/>
  <c r="U69" s="1"/>
  <c r="T34"/>
  <c r="V34" s="1"/>
  <c r="S33"/>
  <c r="U33" s="1"/>
  <c r="S32"/>
  <c r="U32" s="1"/>
  <c r="S31"/>
  <c r="U31" s="1"/>
  <c r="S30"/>
  <c r="U30" s="1"/>
  <c r="S29"/>
  <c r="U29" s="1"/>
  <c r="S28"/>
  <c r="U28" s="1"/>
  <c r="S25"/>
  <c r="U25" s="1"/>
  <c r="S23"/>
  <c r="U23" s="1"/>
  <c r="S21"/>
  <c r="U21" s="1"/>
  <c r="S18"/>
  <c r="U18" s="1"/>
  <c r="S27"/>
  <c r="U27" s="1"/>
  <c r="S26"/>
  <c r="U26" s="1"/>
  <c r="S24"/>
  <c r="U24" s="1"/>
  <c r="S22"/>
  <c r="U22" s="1"/>
  <c r="S20"/>
  <c r="U20" s="1"/>
  <c r="S16"/>
  <c r="U16" s="1"/>
  <c r="S15"/>
  <c r="U15" s="1"/>
  <c r="S14"/>
  <c r="U14" s="1"/>
  <c r="S13"/>
  <c r="U13" s="1"/>
  <c r="S12"/>
  <c r="U12" s="1"/>
  <c r="S11"/>
  <c r="U11" s="1"/>
  <c r="S10"/>
  <c r="U10" s="1"/>
  <c r="S9"/>
  <c r="U9" s="1"/>
  <c r="S3"/>
  <c r="U3" s="1"/>
  <c r="T2"/>
  <c r="V2" s="1"/>
</calcChain>
</file>

<file path=xl/sharedStrings.xml><?xml version="1.0" encoding="utf-8"?>
<sst xmlns="http://schemas.openxmlformats.org/spreadsheetml/2006/main" count="451" uniqueCount="240">
  <si>
    <t>3 "外苑前"</t>
  </si>
  <si>
    <t>4 "青山一丁目"</t>
  </si>
  <si>
    <t>5 "赤坂見附"</t>
  </si>
  <si>
    <t>6 "溜池山王"</t>
  </si>
  <si>
    <t>7 "虎ノ門"</t>
  </si>
  <si>
    <t>8 "新橋"</t>
  </si>
  <si>
    <t>9 "銀座"</t>
  </si>
  <si>
    <t>10 "京橋"</t>
  </si>
  <si>
    <t>11 "日本橋"</t>
  </si>
  <si>
    <t>12 "三越前"</t>
  </si>
  <si>
    <t>13 "神田"</t>
  </si>
  <si>
    <t>14 "末広町"</t>
  </si>
  <si>
    <t>15 "上野広小路"</t>
  </si>
  <si>
    <t>16 "上野"</t>
  </si>
  <si>
    <t>17 "稲荷町"</t>
  </si>
  <si>
    <t>18 "田原町"</t>
  </si>
  <si>
    <t>19 "浅草"</t>
  </si>
  <si>
    <t>20 "荻窪"</t>
  </si>
  <si>
    <t>21 "南阿佐ケ谷"</t>
  </si>
  <si>
    <t>22 "新高円寺"</t>
  </si>
  <si>
    <t>23 "東高円寺"</t>
  </si>
  <si>
    <t>24 "新中野"</t>
  </si>
  <si>
    <t>25 "中野坂上"</t>
  </si>
  <si>
    <t>26 "西新宿"</t>
  </si>
  <si>
    <t>27 "新宿"</t>
  </si>
  <si>
    <t>28 "新宿三丁目"</t>
  </si>
  <si>
    <t>29 "新宿御苑前"</t>
  </si>
  <si>
    <t>30 "四谷三丁目"</t>
  </si>
  <si>
    <t>31 "四ツ谷"</t>
  </si>
  <si>
    <t>32 "国会議事堂前"</t>
  </si>
  <si>
    <t>33 "霞ケ関"</t>
  </si>
  <si>
    <t>34 "東京"</t>
  </si>
  <si>
    <t>35 "大手町"</t>
  </si>
  <si>
    <t>36 "淡路町"</t>
  </si>
  <si>
    <t>37 "御茶ノ水"</t>
  </si>
  <si>
    <t>38 "本郷三丁目"</t>
  </si>
  <si>
    <t>39 "後楽園"</t>
  </si>
  <si>
    <t>40 "茗荷谷"</t>
  </si>
  <si>
    <t>41 "新大塚"</t>
  </si>
  <si>
    <t>42 "池袋"</t>
  </si>
  <si>
    <t>43 "中野新橋"</t>
  </si>
  <si>
    <t>44 "中野富士見町"</t>
  </si>
  <si>
    <t>45 "方南町"</t>
  </si>
  <si>
    <t>46 "中目黒"</t>
  </si>
  <si>
    <t>47 "恵比寿"</t>
  </si>
  <si>
    <t>48 "広尾"</t>
  </si>
  <si>
    <t>49 "六本木"</t>
  </si>
  <si>
    <t>50 "神谷町"</t>
  </si>
  <si>
    <t>51 "日比谷"</t>
  </si>
  <si>
    <t>52 "東銀座"</t>
  </si>
  <si>
    <t>53 "築地"</t>
  </si>
  <si>
    <t>54 "八丁堀"</t>
  </si>
  <si>
    <t>55 "茅場町"</t>
  </si>
  <si>
    <t>56 "人形町"</t>
  </si>
  <si>
    <t>57 "小伝馬町"</t>
  </si>
  <si>
    <t>58 "秋葉原"</t>
  </si>
  <si>
    <t>59 "仲御徒町"</t>
  </si>
  <si>
    <t>60 "入谷"</t>
  </si>
  <si>
    <t>61 "三ノ輪"</t>
  </si>
  <si>
    <t>62 "南千住"</t>
  </si>
  <si>
    <t>63 "北千住"</t>
  </si>
  <si>
    <t>64 "中野"</t>
  </si>
  <si>
    <t>65 "落合"</t>
  </si>
  <si>
    <t>66 "高田馬場"</t>
  </si>
  <si>
    <t>67 "早稲田"</t>
  </si>
  <si>
    <t>68 "神楽坂"</t>
  </si>
  <si>
    <t>69 "飯田橋"</t>
  </si>
  <si>
    <t>70 "九段下"</t>
  </si>
  <si>
    <t>71 "竹橋"</t>
  </si>
  <si>
    <t>72 "門前仲町"</t>
  </si>
  <si>
    <t>73 "木場"</t>
  </si>
  <si>
    <t>74 "東陽町"</t>
  </si>
  <si>
    <t>75 "南砂町"</t>
  </si>
  <si>
    <t>76 "西葛西"</t>
  </si>
  <si>
    <t>77 "葛西"</t>
  </si>
  <si>
    <t>78 "浦安"</t>
  </si>
  <si>
    <t>79 "南行徳"</t>
  </si>
  <si>
    <t>80 "行徳"</t>
  </si>
  <si>
    <t>81 "妙典"</t>
  </si>
  <si>
    <t>82 "原木中山"</t>
  </si>
  <si>
    <t>83 "西船橋"</t>
  </si>
  <si>
    <t>84 "代々木上原"</t>
  </si>
  <si>
    <t>85 "代々木公園"</t>
  </si>
  <si>
    <t>86 "明治神宮前〈原宿〉"</t>
  </si>
  <si>
    <t>87 "乃木坂"</t>
  </si>
  <si>
    <t>88 "赤坂"</t>
  </si>
  <si>
    <t>89 "二重橋前"</t>
  </si>
  <si>
    <t>90 "新御茶ノ水"</t>
  </si>
  <si>
    <t>91 "湯島"</t>
  </si>
  <si>
    <t>92 "根津"</t>
  </si>
  <si>
    <t>93 "千駄木"</t>
  </si>
  <si>
    <t>94 "西日暮里"</t>
  </si>
  <si>
    <t>95 "町屋"</t>
  </si>
  <si>
    <t>96 "綾瀬"</t>
  </si>
  <si>
    <t>97 "北綾瀬"</t>
  </si>
  <si>
    <t>99 "地下鉄成増"</t>
  </si>
  <si>
    <t>100 "地下鉄赤塚"</t>
  </si>
  <si>
    <t>101 "平和台"</t>
  </si>
  <si>
    <t>102 "氷川台"</t>
  </si>
  <si>
    <t>103 "小竹向原"</t>
  </si>
  <si>
    <t>104 "千川"</t>
  </si>
  <si>
    <t>105 "要町"</t>
  </si>
  <si>
    <t>106 "東池袋"</t>
  </si>
  <si>
    <t>107 "護国寺"</t>
  </si>
  <si>
    <t>108 "江戸川橋"</t>
  </si>
  <si>
    <t>109 "市ケ谷"</t>
  </si>
  <si>
    <t>110 "麹町"</t>
  </si>
  <si>
    <t>111 "永田町"</t>
  </si>
  <si>
    <t>112 "桜田門"</t>
  </si>
  <si>
    <t>113 "有楽町"</t>
  </si>
  <si>
    <t>114 "銀座一丁目"</t>
  </si>
  <si>
    <t>115 "新富町"</t>
  </si>
  <si>
    <t>116 "月島"</t>
  </si>
  <si>
    <t>117 "豊洲"</t>
  </si>
  <si>
    <t>118 "辰巳"</t>
  </si>
  <si>
    <t>119 "新木場"</t>
  </si>
  <si>
    <t>120 "半蔵門"</t>
  </si>
  <si>
    <t>121 "神保町"</t>
  </si>
  <si>
    <t>122 "水天宮前"</t>
  </si>
  <si>
    <t>123 "清澄白河"</t>
  </si>
  <si>
    <t>124 "住吉"</t>
  </si>
  <si>
    <t>125 "錦糸町"</t>
  </si>
  <si>
    <t>126 "押上"</t>
  </si>
  <si>
    <t>127 "目黒"</t>
  </si>
  <si>
    <t>128 "白金台"</t>
  </si>
  <si>
    <t>129 "白金高輪"</t>
  </si>
  <si>
    <t>130 "麻布十番"</t>
  </si>
  <si>
    <t>131 "六本木一丁目"</t>
  </si>
  <si>
    <t>132 "東大前"</t>
  </si>
  <si>
    <t>133 "本駒込"</t>
  </si>
  <si>
    <t>134 "駒込"</t>
  </si>
  <si>
    <t>135 "西ケ原"</t>
  </si>
  <si>
    <t>136 "王子"</t>
  </si>
  <si>
    <t>137 "王子神谷"</t>
  </si>
  <si>
    <t>138 "志茂"</t>
  </si>
  <si>
    <t>139 "赤羽岩淵"</t>
  </si>
  <si>
    <t>140 "雑司が谷"</t>
  </si>
  <si>
    <t>141 "西早稲田"</t>
  </si>
  <si>
    <t>142 "東新宿"</t>
  </si>
  <si>
    <t>143 "北参道"</t>
  </si>
  <si>
    <t xml:space="preserve">144 "西高島平" </t>
    <phoneticPr fontId="1" type="noConversion"/>
  </si>
  <si>
    <t xml:space="preserve">145 "新高島平" </t>
    <phoneticPr fontId="1" type="noConversion"/>
  </si>
  <si>
    <t xml:space="preserve">146 "高島平" </t>
    <phoneticPr fontId="1" type="noConversion"/>
  </si>
  <si>
    <t>147 "西台"</t>
    <phoneticPr fontId="1" type="noConversion"/>
  </si>
  <si>
    <t xml:space="preserve">148 "蓮根" </t>
    <phoneticPr fontId="1" type="noConversion"/>
  </si>
  <si>
    <t xml:space="preserve">149 "志村三丁目" </t>
    <phoneticPr fontId="1" type="noConversion"/>
  </si>
  <si>
    <t xml:space="preserve">150 "志村坂上" </t>
    <phoneticPr fontId="1" type="noConversion"/>
  </si>
  <si>
    <t xml:space="preserve">151 "本蓮沼" </t>
    <phoneticPr fontId="1" type="noConversion"/>
  </si>
  <si>
    <t xml:space="preserve">152 "板橋本町" </t>
    <phoneticPr fontId="1" type="noConversion"/>
  </si>
  <si>
    <t xml:space="preserve">153 "板橋区役所前" </t>
    <phoneticPr fontId="1" type="noConversion"/>
  </si>
  <si>
    <t xml:space="preserve">154 "新板橋" </t>
    <phoneticPr fontId="1" type="noConversion"/>
  </si>
  <si>
    <t xml:space="preserve">155 "西巣鴨" </t>
    <phoneticPr fontId="1" type="noConversion"/>
  </si>
  <si>
    <t xml:space="preserve">156 "巣鴨" </t>
    <phoneticPr fontId="1" type="noConversion"/>
  </si>
  <si>
    <t>157 "千石"</t>
    <phoneticPr fontId="1" type="noConversion"/>
  </si>
  <si>
    <t xml:space="preserve">158 "白山" </t>
    <phoneticPr fontId="1" type="noConversion"/>
  </si>
  <si>
    <t xml:space="preserve">159 "春日" </t>
    <phoneticPr fontId="1" type="noConversion"/>
  </si>
  <si>
    <t xml:space="preserve">160 "水道橋" </t>
    <phoneticPr fontId="1" type="noConversion"/>
  </si>
  <si>
    <t xml:space="preserve">161 "内幸町" </t>
    <phoneticPr fontId="1" type="noConversion"/>
  </si>
  <si>
    <t xml:space="preserve">162 "御成門" </t>
    <phoneticPr fontId="1" type="noConversion"/>
  </si>
  <si>
    <t xml:space="preserve">163 "芝公園" </t>
    <phoneticPr fontId="1" type="noConversion"/>
  </si>
  <si>
    <t>164 "三田"</t>
    <phoneticPr fontId="1" type="noConversion"/>
  </si>
  <si>
    <t>165 "光が丘"</t>
    <phoneticPr fontId="1" type="noConversion"/>
  </si>
  <si>
    <t>166 "練馬春日町"</t>
    <phoneticPr fontId="1" type="noConversion"/>
  </si>
  <si>
    <t>167 "豊島園"</t>
    <phoneticPr fontId="1" type="noConversion"/>
  </si>
  <si>
    <t>168 "練馬"</t>
    <phoneticPr fontId="1" type="noConversion"/>
  </si>
  <si>
    <t>169 "新江古田"</t>
    <phoneticPr fontId="1" type="noConversion"/>
  </si>
  <si>
    <t>170 "落合南長崎"</t>
  </si>
  <si>
    <t>171 "中井"</t>
  </si>
  <si>
    <t xml:space="preserve">172 "東中野" </t>
  </si>
  <si>
    <t>173 "西新宿五丁目"</t>
  </si>
  <si>
    <t>174 "都庁前"</t>
  </si>
  <si>
    <t>175 "新宿西口"</t>
  </si>
  <si>
    <t>176 "若松河田"</t>
  </si>
  <si>
    <t>177 "牛込柳町"</t>
  </si>
  <si>
    <t>178 "牛込神楽坂"</t>
  </si>
  <si>
    <t>179 "上野御徒町"</t>
  </si>
  <si>
    <t>180 "新御徒町"</t>
  </si>
  <si>
    <t>181 "蔵前"</t>
  </si>
  <si>
    <t>182 "両国"</t>
    <phoneticPr fontId="1" type="noConversion"/>
  </si>
  <si>
    <t>183 "森下"</t>
    <phoneticPr fontId="1" type="noConversion"/>
  </si>
  <si>
    <t>184 "勝どき"</t>
    <phoneticPr fontId="1" type="noConversion"/>
  </si>
  <si>
    <t>185 "築地市場"</t>
  </si>
  <si>
    <t xml:space="preserve">186 "汐留" </t>
  </si>
  <si>
    <t>187 "大門"</t>
  </si>
  <si>
    <t>188 "赤羽橋"</t>
  </si>
  <si>
    <t>189 "国立競技場"</t>
  </si>
  <si>
    <t>190 "代々木"</t>
  </si>
  <si>
    <t>191 "本所吾妻橋"</t>
  </si>
  <si>
    <t>192 "浅草橋"</t>
    <phoneticPr fontId="1" type="noConversion"/>
  </si>
  <si>
    <t>193 "東日本橋"</t>
  </si>
  <si>
    <t>194 "宝町"</t>
  </si>
  <si>
    <t>195 "泉岳寺"</t>
  </si>
  <si>
    <t>196 "高輪台"</t>
  </si>
  <si>
    <t>197 "五反田"</t>
  </si>
  <si>
    <t xml:space="preserve">198 "戸越" </t>
  </si>
  <si>
    <t>199 "中延"</t>
  </si>
  <si>
    <t>200 "馬込"</t>
    <phoneticPr fontId="1" type="noConversion"/>
  </si>
  <si>
    <t>202 "曙橋"</t>
    <phoneticPr fontId="1" type="noConversion"/>
  </si>
  <si>
    <t>203 "小川町"</t>
    <phoneticPr fontId="1" type="noConversion"/>
  </si>
  <si>
    <t>204 "岩本町"</t>
    <phoneticPr fontId="1" type="noConversion"/>
  </si>
  <si>
    <t>205 "馬喰横山"</t>
    <phoneticPr fontId="1" type="noConversion"/>
  </si>
  <si>
    <t>206 "浜町"</t>
    <phoneticPr fontId="1" type="noConversion"/>
  </si>
  <si>
    <t>207 "菊川"</t>
    <phoneticPr fontId="1" type="noConversion"/>
  </si>
  <si>
    <t>208 "西大島"</t>
    <phoneticPr fontId="1" type="noConversion"/>
  </si>
  <si>
    <t>209 "大島"</t>
    <phoneticPr fontId="1" type="noConversion"/>
  </si>
  <si>
    <t>210 "東大島"</t>
    <phoneticPr fontId="1" type="noConversion"/>
  </si>
  <si>
    <t xml:space="preserve">211 "船堀" </t>
    <phoneticPr fontId="1" type="noConversion"/>
  </si>
  <si>
    <t>212 "一之江"</t>
    <phoneticPr fontId="1" type="noConversion"/>
  </si>
  <si>
    <t>213 "瑞江"</t>
    <phoneticPr fontId="1" type="noConversion"/>
  </si>
  <si>
    <t>214 "篠崎"</t>
    <phoneticPr fontId="1" type="noConversion"/>
  </si>
  <si>
    <t>215 "本八幡"</t>
    <phoneticPr fontId="1" type="noConversion"/>
  </si>
  <si>
    <t>1 "渋谷"</t>
    <phoneticPr fontId="1" type="noConversion"/>
  </si>
  <si>
    <t>2 "表参道"</t>
    <phoneticPr fontId="1" type="noConversion"/>
  </si>
  <si>
    <t>201 "西馬込"</t>
    <phoneticPr fontId="1" type="noConversion"/>
  </si>
  <si>
    <t>98 "和光市"</t>
    <phoneticPr fontId="1" type="noConversion"/>
  </si>
  <si>
    <t>駅名とID</t>
    <rPh sb="0" eb="2">
      <t>ｴｷﾒｲ</t>
    </rPh>
    <phoneticPr fontId="1" type="noConversion"/>
  </si>
  <si>
    <t>子午線の経度（度分秒）</t>
    <rPh sb="4" eb="6">
      <t>ｹｲﾄﾞ</t>
    </rPh>
    <rPh sb="7" eb="8">
      <t>ﾄﾞ</t>
    </rPh>
    <rPh sb="8" eb="9">
      <t>ﾌﾞﾝ</t>
    </rPh>
    <rPh sb="9" eb="10">
      <t>ﾋﾞｮｳ</t>
    </rPh>
    <phoneticPr fontId="1" type="noConversion"/>
  </si>
  <si>
    <t>子午線の経度（度）</t>
    <rPh sb="4" eb="6">
      <t>ｹｲﾄﾞ</t>
    </rPh>
    <rPh sb="7" eb="8">
      <t>ﾄﾞ</t>
    </rPh>
    <phoneticPr fontId="1" type="noConversion"/>
  </si>
  <si>
    <t>緯度</t>
    <rPh sb="0" eb="2">
      <t>ｲﾄﾞ</t>
    </rPh>
    <phoneticPr fontId="1" type="noConversion"/>
  </si>
  <si>
    <t>経度</t>
    <rPh sb="0" eb="2">
      <t>ｹｲﾄﾞ</t>
    </rPh>
    <phoneticPr fontId="1" type="noConversion"/>
  </si>
  <si>
    <t>F-A</t>
    <phoneticPr fontId="1" type="noConversion"/>
  </si>
  <si>
    <t>Gのラジアン</t>
    <phoneticPr fontId="1" type="noConversion"/>
  </si>
  <si>
    <t>Tan(E2)</t>
    <phoneticPr fontId="1" type="noConversion"/>
  </si>
  <si>
    <t>Cos(E2)</t>
    <phoneticPr fontId="1" type="noConversion"/>
  </si>
  <si>
    <t>J*J*0.006738525415</t>
    <phoneticPr fontId="1" type="noConversion"/>
  </si>
  <si>
    <t>I*I</t>
    <phoneticPr fontId="1" type="noConversion"/>
  </si>
  <si>
    <t>1+K</t>
    <phoneticPr fontId="1" type="noConversion"/>
  </si>
  <si>
    <t>6399698.9018/SQRT(M)</t>
    <phoneticPr fontId="1" type="noConversion"/>
  </si>
  <si>
    <t>H*H*J*J</t>
    <phoneticPr fontId="1" type="noConversion"/>
  </si>
  <si>
    <t>I*J</t>
    <phoneticPr fontId="1" type="noConversion"/>
  </si>
  <si>
    <t>P*P</t>
    <phoneticPr fontId="1" type="noConversion"/>
  </si>
  <si>
    <t>(32005.78006+Q*(133.92133+Q*0.7031))</t>
    <phoneticPr fontId="1" type="noConversion"/>
  </si>
  <si>
    <t>X座標</t>
    <rPh sb="1" eb="3">
      <t>ｻﾞﾋｮｳ</t>
    </rPh>
    <phoneticPr fontId="1" type="noConversion"/>
  </si>
  <si>
    <t>Y座標</t>
    <rPh sb="1" eb="3">
      <t>ｻﾞﾋｮｳ</t>
    </rPh>
    <phoneticPr fontId="1" type="noConversion"/>
  </si>
  <si>
    <t>(S-3900000)/90000</t>
    <phoneticPr fontId="1" type="noConversion"/>
  </si>
  <si>
    <t>T/90000</t>
    <phoneticPr fontId="1" type="noConversion"/>
  </si>
  <si>
    <t>ic White</t>
  </si>
  <si>
    <t>ic White</t>
    <phoneticPr fontId="1" type="noConversion"/>
  </si>
  <si>
    <t>ic Red</t>
  </si>
  <si>
    <t>ic Red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</si>
</sst>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34"/>
      <scheme val="minor"/>
    </font>
    <font>
      <sz val="9"/>
      <name val="ＭＳ Ｐゴシック"/>
      <family val="2"/>
      <charset val="134"/>
      <scheme val="minor"/>
    </font>
    <font>
      <sz val="10"/>
      <color theme="1"/>
      <name val="Arial Unicode MS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42"/>
  <sheetViews>
    <sheetView tabSelected="1" workbookViewId="0">
      <selection activeCell="D181" sqref="D1:V1048576"/>
    </sheetView>
  </sheetViews>
  <sheetFormatPr defaultColWidth="9" defaultRowHeight="13.5"/>
  <cols>
    <col min="1" max="1" width="21.5" style="2" bestFit="1" customWidth="1"/>
    <col min="2" max="2" width="17.375" style="2" bestFit="1" customWidth="1"/>
    <col min="3" max="3" width="9" style="2" customWidth="1"/>
    <col min="4" max="4" width="22.5" style="4" bestFit="1" customWidth="1"/>
    <col min="5" max="6" width="11.625" style="1" customWidth="1"/>
    <col min="7" max="7" width="8.5" style="2" customWidth="1"/>
    <col min="8" max="10" width="11.25" style="2" customWidth="1"/>
    <col min="11" max="11" width="19.875" style="2" customWidth="1"/>
    <col min="12" max="13" width="11.25" style="2" customWidth="1"/>
    <col min="14" max="14" width="22.5" style="2" customWidth="1"/>
    <col min="15" max="15" width="11.625" style="2" customWidth="1"/>
    <col min="16" max="17" width="11.25" style="2" customWidth="1"/>
    <col min="18" max="18" width="37.625" style="2" customWidth="1"/>
    <col min="19" max="19" width="12.75" style="2" customWidth="1"/>
    <col min="20" max="20" width="11.25" style="2" customWidth="1"/>
    <col min="21" max="21" width="18.75" style="2" bestFit="1" customWidth="1"/>
    <col min="22" max="22" width="12.75" style="2" bestFit="1" customWidth="1"/>
    <col min="23" max="24" width="15.25" style="2"/>
    <col min="25" max="16384" width="9" style="2"/>
  </cols>
  <sheetData>
    <row r="1" spans="1:23">
      <c r="A1" s="2" t="s">
        <v>216</v>
      </c>
      <c r="B1" s="2" t="s">
        <v>217</v>
      </c>
      <c r="D1" s="4" t="s">
        <v>215</v>
      </c>
      <c r="E1" s="1" t="s">
        <v>218</v>
      </c>
      <c r="F1" s="1" t="s">
        <v>219</v>
      </c>
      <c r="G1" s="1" t="s">
        <v>220</v>
      </c>
      <c r="H1" s="1" t="s">
        <v>221</v>
      </c>
      <c r="I1" s="1" t="s">
        <v>222</v>
      </c>
      <c r="J1" s="1" t="s">
        <v>223</v>
      </c>
      <c r="K1" s="1" t="s">
        <v>224</v>
      </c>
      <c r="L1" s="1" t="s">
        <v>225</v>
      </c>
      <c r="M1" s="1" t="s">
        <v>226</v>
      </c>
      <c r="N1" s="1" t="s">
        <v>227</v>
      </c>
      <c r="O1" s="1" t="s">
        <v>228</v>
      </c>
      <c r="P1" s="1" t="s">
        <v>229</v>
      </c>
      <c r="Q1" s="1" t="s">
        <v>230</v>
      </c>
      <c r="R1" s="1" t="s">
        <v>231</v>
      </c>
      <c r="S1" s="1" t="s">
        <v>232</v>
      </c>
      <c r="T1" s="1" t="s">
        <v>233</v>
      </c>
      <c r="U1" s="2" t="s">
        <v>234</v>
      </c>
      <c r="V1" s="2" t="s">
        <v>235</v>
      </c>
    </row>
    <row r="2" spans="1:23" ht="15">
      <c r="A2" s="2">
        <v>139</v>
      </c>
      <c r="B2" s="3">
        <f>INT(A2)+(INT(A2*100)-INT(A2)*100)/60+(A2*10000-INT(A2*100)*100)/3600</f>
        <v>139</v>
      </c>
      <c r="D2" s="4" t="s">
        <v>211</v>
      </c>
      <c r="E2" s="1">
        <v>35.658517000000003</v>
      </c>
      <c r="F2" s="1">
        <v>139.701334</v>
      </c>
      <c r="G2" s="3">
        <f>F2-B2</f>
        <v>0.70133400000000279</v>
      </c>
      <c r="H2" s="3">
        <f t="shared" ref="H2:H66" si="0">G2/57.2957795130823</f>
        <v>1.2240587456181964E-2</v>
      </c>
      <c r="I2" s="3">
        <f t="shared" ref="I2" si="1">TAN(RADIANS(E2))</f>
        <v>0.7174756083642313</v>
      </c>
      <c r="J2" s="3">
        <f t="shared" ref="J2" si="2">COS(RADIANS(E2))</f>
        <v>0.81250580656017191</v>
      </c>
      <c r="K2" s="2">
        <f t="shared" ref="K2:K66" si="3">0.006738525415*J2*J2</f>
        <v>4.4485432511598907E-3</v>
      </c>
      <c r="L2" s="3">
        <f t="shared" ref="L2" si="4">I2*I2</f>
        <v>0.5147712485976238</v>
      </c>
      <c r="M2" s="3">
        <f t="shared" ref="M2" si="5">1+K2</f>
        <v>1.0044485432511598</v>
      </c>
      <c r="N2" s="3">
        <f t="shared" ref="N2:N66" si="6">6399698.9018/SQRT(M2)</f>
        <v>6385511.5503965775</v>
      </c>
      <c r="O2" s="3">
        <f t="shared" ref="O2" si="7">H2*H2*J2*J2</f>
        <v>9.8913932655609758E-5</v>
      </c>
      <c r="P2" s="3">
        <f t="shared" ref="P2" si="8">I2*J2</f>
        <v>0.58295309786122973</v>
      </c>
      <c r="Q2" s="3">
        <f t="shared" ref="Q2:Q66" si="9">P2*P2</f>
        <v>0.33983431430600447</v>
      </c>
      <c r="R2" s="3">
        <f t="shared" ref="R2:R66" si="10">(32005.78006+Q2*(133.92133+Q2*0.7031))</f>
        <v>32051.372322515144</v>
      </c>
      <c r="S2" s="2">
        <f t="shared" ref="S2:S65" si="11">6367558.49686*E2/57.29577951308-P2*J2*R2+((((L2-58)*L2+61)*O2/30+(4*K2+5)*M2-L2)*O2/12+1)*N2*I2*O2/2</f>
        <v>3947949.7047448424</v>
      </c>
      <c r="T2" s="3">
        <f t="shared" ref="T2" si="12">((((L2-18)*L2-(58*L2-14)*K2+5)*O2/20+M2-L2)*O2/6+1)*N2*(H2*J2)</f>
        <v>63507.92673225511</v>
      </c>
      <c r="U2" s="2">
        <f>(S2-3900000)/90000</f>
        <v>0.53277449716491521</v>
      </c>
      <c r="V2" s="2">
        <f t="shared" ref="V2:V65" si="13">T2/90000</f>
        <v>0.70564363035839006</v>
      </c>
      <c r="W2" s="2" t="s">
        <v>237</v>
      </c>
    </row>
    <row r="3" spans="1:23" ht="15">
      <c r="A3" s="2">
        <v>139</v>
      </c>
      <c r="B3" s="3">
        <f t="shared" ref="B3:B66" si="14">INT(A3)+(INT(A3*100)-INT(A3)*100)/60+(A3*10000-INT(A3*100)*100)/3600</f>
        <v>139</v>
      </c>
      <c r="D3" s="4" t="s">
        <v>212</v>
      </c>
      <c r="E3" s="1">
        <v>35.665247000000001</v>
      </c>
      <c r="F3" s="1">
        <v>139.71231399999999</v>
      </c>
      <c r="G3" s="3">
        <f>F3-B3</f>
        <v>0.71231399999999212</v>
      </c>
      <c r="H3" s="3">
        <f t="shared" si="0"/>
        <v>1.2432224608050756E-2</v>
      </c>
      <c r="I3" s="3">
        <f t="shared" ref="I3:I18" si="15">TAN(RADIANS(E3))</f>
        <v>0.71765354938963577</v>
      </c>
      <c r="J3" s="3">
        <f t="shared" ref="J3:J18" si="16">COS(RADIANS(E3))</f>
        <v>0.81243732690041337</v>
      </c>
      <c r="K3" s="2">
        <f t="shared" si="3"/>
        <v>4.4477934180185636E-3</v>
      </c>
      <c r="L3" s="3">
        <f t="shared" ref="L3:L18" si="17">I3*I3</f>
        <v>0.51502661695154239</v>
      </c>
      <c r="M3" s="3">
        <f t="shared" ref="M3:M18" si="18">1+K3</f>
        <v>1.0044477934180185</v>
      </c>
      <c r="N3" s="3">
        <f t="shared" si="6"/>
        <v>6385513.933829207</v>
      </c>
      <c r="O3" s="3">
        <f t="shared" ref="O3:O18" si="19">H3*H3*J3*J3</f>
        <v>1.0201814738807744E-4</v>
      </c>
      <c r="P3" s="3">
        <f t="shared" ref="P3:P18" si="20">I3*J3</f>
        <v>0.58304853130670942</v>
      </c>
      <c r="Q3" s="3">
        <f t="shared" si="9"/>
        <v>0.33994558985891093</v>
      </c>
      <c r="R3" s="3">
        <f t="shared" si="10"/>
        <v>32051.387277869697</v>
      </c>
      <c r="S3" s="2">
        <f t="shared" si="11"/>
        <v>3948703.5992059982</v>
      </c>
      <c r="T3" s="3">
        <f t="shared" ref="T3:T18" si="21">((((L3-18)*L3-(58*L3-14)*K3+5)*O3/20+M3-L3)*O3/6+1)*N3*(H3*J3)</f>
        <v>64496.802880104544</v>
      </c>
      <c r="U3" s="2">
        <f t="shared" ref="U3:U65" si="22">(S3-3900000)/90000</f>
        <v>0.54115110228886931</v>
      </c>
      <c r="V3" s="2">
        <f t="shared" si="13"/>
        <v>0.71663114311227272</v>
      </c>
      <c r="W3" s="2" t="s">
        <v>239</v>
      </c>
    </row>
    <row r="4" spans="1:23" ht="15">
      <c r="A4" s="2">
        <v>139</v>
      </c>
      <c r="B4" s="3">
        <f t="shared" si="14"/>
        <v>139</v>
      </c>
      <c r="D4" s="4" t="s">
        <v>0</v>
      </c>
      <c r="E4" s="1">
        <v>35.670527</v>
      </c>
      <c r="F4" s="1">
        <v>139.71785700000001</v>
      </c>
      <c r="G4" s="3">
        <f>F4-B4</f>
        <v>0.71785700000000929</v>
      </c>
      <c r="H4" s="3">
        <f t="shared" si="0"/>
        <v>1.2528968208489101E-2</v>
      </c>
      <c r="I4" s="3">
        <f t="shared" si="15"/>
        <v>0.71779317345432503</v>
      </c>
      <c r="J4" s="3">
        <f t="shared" si="16"/>
        <v>0.81238359355528966</v>
      </c>
      <c r="K4" s="2">
        <f t="shared" si="3"/>
        <v>4.4472050971537209E-3</v>
      </c>
      <c r="L4" s="3">
        <f t="shared" si="17"/>
        <v>0.51522703985763074</v>
      </c>
      <c r="M4" s="3">
        <f t="shared" si="18"/>
        <v>1.0044472050971538</v>
      </c>
      <c r="N4" s="3">
        <f t="shared" si="6"/>
        <v>6385515.8038779804</v>
      </c>
      <c r="O4" s="3">
        <f t="shared" si="19"/>
        <v>1.0359836528793718E-4</v>
      </c>
      <c r="P4" s="3">
        <f t="shared" si="20"/>
        <v>0.58312339768027988</v>
      </c>
      <c r="Q4" s="3">
        <f t="shared" si="9"/>
        <v>0.34003289692219385</v>
      </c>
      <c r="R4" s="3">
        <f t="shared" si="10"/>
        <v>32051.399011888618</v>
      </c>
      <c r="S4" s="2">
        <f t="shared" si="11"/>
        <v>3949293.1077614455</v>
      </c>
      <c r="T4" s="3">
        <f t="shared" si="21"/>
        <v>64994.424669119275</v>
      </c>
      <c r="U4" s="2">
        <f t="shared" si="22"/>
        <v>0.54770119734939393</v>
      </c>
      <c r="V4" s="2">
        <f t="shared" si="13"/>
        <v>0.72216027410132533</v>
      </c>
      <c r="W4" s="2" t="s">
        <v>236</v>
      </c>
    </row>
    <row r="5" spans="1:23" ht="15">
      <c r="A5" s="2">
        <v>139</v>
      </c>
      <c r="B5" s="3">
        <f t="shared" si="14"/>
        <v>139</v>
      </c>
      <c r="D5" s="4" t="s">
        <v>1</v>
      </c>
      <c r="E5" s="1">
        <v>35.672764999999998</v>
      </c>
      <c r="F5" s="1">
        <v>139.72415899999999</v>
      </c>
      <c r="G5" s="3">
        <f>F5-B5</f>
        <v>0.72415899999998601</v>
      </c>
      <c r="H5" s="3">
        <f t="shared" si="0"/>
        <v>1.2638958857949377E-2</v>
      </c>
      <c r="I5" s="3">
        <f t="shared" si="15"/>
        <v>0.71785236059210755</v>
      </c>
      <c r="J5" s="3">
        <f t="shared" si="16"/>
        <v>0.81236081586236064</v>
      </c>
      <c r="K5" s="2">
        <f t="shared" si="3"/>
        <v>4.4469557182819407E-3</v>
      </c>
      <c r="L5" s="3">
        <f t="shared" si="17"/>
        <v>0.51531201160766116</v>
      </c>
      <c r="M5" s="3">
        <f t="shared" si="18"/>
        <v>1.004446955718282</v>
      </c>
      <c r="N5" s="3">
        <f t="shared" si="6"/>
        <v>6385516.5965592759</v>
      </c>
      <c r="O5" s="3">
        <f t="shared" si="19"/>
        <v>1.0541939863821073E-4</v>
      </c>
      <c r="P5" s="3">
        <f t="shared" si="20"/>
        <v>0.583155129319326</v>
      </c>
      <c r="Q5" s="3">
        <f t="shared" si="9"/>
        <v>0.34006990485143984</v>
      </c>
      <c r="R5" s="3">
        <f t="shared" si="10"/>
        <v>32051.403985736182</v>
      </c>
      <c r="S5" s="2">
        <f t="shared" si="11"/>
        <v>3949545.6183466399</v>
      </c>
      <c r="T5" s="3">
        <f t="shared" si="21"/>
        <v>65563.184149506909</v>
      </c>
      <c r="U5" s="2">
        <f t="shared" si="22"/>
        <v>0.55050687051822123</v>
      </c>
      <c r="V5" s="2">
        <f t="shared" si="13"/>
        <v>0.72847982388341015</v>
      </c>
      <c r="W5" s="2" t="s">
        <v>238</v>
      </c>
    </row>
    <row r="6" spans="1:23" ht="15">
      <c r="A6" s="2">
        <v>139</v>
      </c>
      <c r="B6" s="3">
        <f t="shared" si="14"/>
        <v>139</v>
      </c>
      <c r="D6" s="4" t="s">
        <v>2</v>
      </c>
      <c r="E6" s="1">
        <v>35.677021000000003</v>
      </c>
      <c r="F6" s="1">
        <v>139.73704699999999</v>
      </c>
      <c r="G6" s="3">
        <f>F6-B6</f>
        <v>0.73704699999998979</v>
      </c>
      <c r="H6" s="3">
        <f t="shared" si="0"/>
        <v>1.2863896891946473E-2</v>
      </c>
      <c r="I6" s="3">
        <f t="shared" si="15"/>
        <v>0.71796492580886584</v>
      </c>
      <c r="J6" s="3">
        <f t="shared" si="16"/>
        <v>0.8123174961508669</v>
      </c>
      <c r="K6" s="2">
        <f t="shared" si="3"/>
        <v>4.4464814568487806E-3</v>
      </c>
      <c r="L6" s="3">
        <f t="shared" si="17"/>
        <v>0.51547363469173024</v>
      </c>
      <c r="M6" s="3">
        <f t="shared" si="18"/>
        <v>1.0044464814568488</v>
      </c>
      <c r="N6" s="3">
        <f t="shared" si="6"/>
        <v>6385518.1040581586</v>
      </c>
      <c r="O6" s="3">
        <f t="shared" si="19"/>
        <v>1.0919348212896572E-4</v>
      </c>
      <c r="P6" s="3">
        <f t="shared" si="20"/>
        <v>0.58321547085720082</v>
      </c>
      <c r="Q6" s="3">
        <f t="shared" si="9"/>
        <v>0.34014028544718644</v>
      </c>
      <c r="R6" s="3">
        <f t="shared" si="10"/>
        <v>32051.413444859099</v>
      </c>
      <c r="S6" s="2">
        <f t="shared" si="11"/>
        <v>3950026.532408501</v>
      </c>
      <c r="T6" s="3">
        <f t="shared" si="21"/>
        <v>66726.502677552417</v>
      </c>
      <c r="U6" s="2">
        <f t="shared" si="22"/>
        <v>0.55585036009445576</v>
      </c>
      <c r="V6" s="2">
        <f t="shared" si="13"/>
        <v>0.74140558530613798</v>
      </c>
      <c r="W6" s="2" t="s">
        <v>238</v>
      </c>
    </row>
    <row r="7" spans="1:23" ht="15">
      <c r="A7" s="2">
        <v>139</v>
      </c>
      <c r="B7" s="3">
        <f t="shared" si="14"/>
        <v>139</v>
      </c>
      <c r="D7" s="4" t="s">
        <v>3</v>
      </c>
      <c r="E7" s="1">
        <v>35.673620999999997</v>
      </c>
      <c r="F7" s="1">
        <v>139.74141900000001</v>
      </c>
      <c r="G7" s="3">
        <f>F7-B7</f>
        <v>0.7414190000000076</v>
      </c>
      <c r="H7" s="3">
        <f t="shared" si="0"/>
        <v>1.2940202686843975E-2</v>
      </c>
      <c r="I7" s="3">
        <f t="shared" si="15"/>
        <v>0.7178749996242374</v>
      </c>
      <c r="J7" s="3">
        <f t="shared" si="16"/>
        <v>0.81235210342333941</v>
      </c>
      <c r="K7" s="2">
        <f t="shared" si="3"/>
        <v>4.4468603330245328E-3</v>
      </c>
      <c r="L7" s="3">
        <f t="shared" si="17"/>
        <v>0.51534451508549883</v>
      </c>
      <c r="M7" s="3">
        <f t="shared" si="18"/>
        <v>1.0044468603330245</v>
      </c>
      <c r="N7" s="3">
        <f t="shared" si="6"/>
        <v>6385516.8997530807</v>
      </c>
      <c r="O7" s="3">
        <f t="shared" si="19"/>
        <v>1.1050216231993701E-4</v>
      </c>
      <c r="P7" s="3">
        <f t="shared" si="20"/>
        <v>0.58316726593977819</v>
      </c>
      <c r="Q7" s="3">
        <f t="shared" si="9"/>
        <v>0.34008406006367597</v>
      </c>
      <c r="R7" s="3">
        <f t="shared" si="10"/>
        <v>32051.405888190286</v>
      </c>
      <c r="S7" s="2">
        <f t="shared" si="11"/>
        <v>3949652.254010513</v>
      </c>
      <c r="T7" s="3">
        <f t="shared" si="21"/>
        <v>67125.163831903905</v>
      </c>
      <c r="U7" s="2">
        <f t="shared" si="22"/>
        <v>0.55169171122792182</v>
      </c>
      <c r="V7" s="2">
        <f t="shared" si="13"/>
        <v>0.74583515368782116</v>
      </c>
      <c r="W7" s="2" t="s">
        <v>238</v>
      </c>
    </row>
    <row r="8" spans="1:23" ht="15">
      <c r="A8" s="2">
        <v>139</v>
      </c>
      <c r="B8" s="3">
        <f t="shared" si="14"/>
        <v>139</v>
      </c>
      <c r="D8" s="4" t="s">
        <v>4</v>
      </c>
      <c r="E8" s="1">
        <v>35.670236000000003</v>
      </c>
      <c r="F8" s="1">
        <v>139.749832</v>
      </c>
      <c r="G8" s="3">
        <f>F8-B8</f>
        <v>0.74983199999999783</v>
      </c>
      <c r="H8" s="3">
        <f t="shared" si="0"/>
        <v>1.3087037236814088E-2</v>
      </c>
      <c r="I8" s="3">
        <f t="shared" si="15"/>
        <v>0.71778547778345914</v>
      </c>
      <c r="J8" s="3">
        <f t="shared" si="16"/>
        <v>0.81238655517497316</v>
      </c>
      <c r="K8" s="2">
        <f t="shared" si="3"/>
        <v>4.4472375226095396E-3</v>
      </c>
      <c r="L8" s="3">
        <f t="shared" si="17"/>
        <v>0.51521599211682867</v>
      </c>
      <c r="M8" s="3">
        <f t="shared" si="18"/>
        <v>1.0044472375226094</v>
      </c>
      <c r="N8" s="3">
        <f t="shared" si="6"/>
        <v>6385515.700809719</v>
      </c>
      <c r="O8" s="3">
        <f t="shared" si="19"/>
        <v>1.1303374867267965E-4</v>
      </c>
      <c r="P8" s="3">
        <f t="shared" si="20"/>
        <v>0.58311927165112665</v>
      </c>
      <c r="Q8" s="3">
        <f t="shared" si="9"/>
        <v>0.34002808497094045</v>
      </c>
      <c r="R8" s="3">
        <f t="shared" si="10"/>
        <v>32051.398365164867</v>
      </c>
      <c r="S8" s="2">
        <f t="shared" si="11"/>
        <v>3949282.4423335888</v>
      </c>
      <c r="T8" s="3">
        <f t="shared" si="21"/>
        <v>67889.724303423151</v>
      </c>
      <c r="U8" s="2">
        <f t="shared" si="22"/>
        <v>0.54758269259543157</v>
      </c>
      <c r="V8" s="2">
        <f t="shared" si="13"/>
        <v>0.75433027003803499</v>
      </c>
      <c r="W8" s="2" t="s">
        <v>236</v>
      </c>
    </row>
    <row r="9" spans="1:23" ht="15">
      <c r="A9" s="2">
        <v>139</v>
      </c>
      <c r="B9" s="3">
        <f t="shared" si="14"/>
        <v>139</v>
      </c>
      <c r="D9" s="4" t="s">
        <v>5</v>
      </c>
      <c r="E9" s="1">
        <v>35.665497999999999</v>
      </c>
      <c r="F9" s="1">
        <v>139.75963999999999</v>
      </c>
      <c r="G9" s="3">
        <f>F9-B9</f>
        <v>0.75963999999999032</v>
      </c>
      <c r="H9" s="3">
        <f t="shared" si="0"/>
        <v>1.3258219129849562E-2</v>
      </c>
      <c r="I9" s="3">
        <f t="shared" si="15"/>
        <v>0.7176601864033848</v>
      </c>
      <c r="J9" s="3">
        <f t="shared" si="16"/>
        <v>0.81243477268735842</v>
      </c>
      <c r="K9" s="2">
        <f t="shared" si="3"/>
        <v>4.4477654513218595E-3</v>
      </c>
      <c r="L9" s="3">
        <f t="shared" si="17"/>
        <v>0.51503614314854107</v>
      </c>
      <c r="M9" s="3">
        <f t="shared" si="18"/>
        <v>1.0044477654513218</v>
      </c>
      <c r="N9" s="3">
        <f t="shared" si="6"/>
        <v>6385514.0227246862</v>
      </c>
      <c r="O9" s="3">
        <f t="shared" si="19"/>
        <v>1.1602388186581668E-4</v>
      </c>
      <c r="P9" s="3">
        <f t="shared" si="20"/>
        <v>0.58305209040740125</v>
      </c>
      <c r="Q9" s="3">
        <f t="shared" si="9"/>
        <v>0.33994974012844037</v>
      </c>
      <c r="R9" s="3">
        <f t="shared" si="10"/>
        <v>32051.387835663285</v>
      </c>
      <c r="S9" s="2">
        <f t="shared" si="11"/>
        <v>3948763.5451936326</v>
      </c>
      <c r="T9" s="3">
        <f t="shared" si="21"/>
        <v>68781.820865431291</v>
      </c>
      <c r="U9" s="2">
        <f t="shared" si="22"/>
        <v>0.54181716881814002</v>
      </c>
      <c r="V9" s="2">
        <f t="shared" si="13"/>
        <v>0.76424245406034763</v>
      </c>
      <c r="W9" s="2" t="s">
        <v>238</v>
      </c>
    </row>
    <row r="10" spans="1:23" ht="15">
      <c r="A10" s="2">
        <v>139</v>
      </c>
      <c r="B10" s="3">
        <f t="shared" si="14"/>
        <v>139</v>
      </c>
      <c r="D10" s="4" t="s">
        <v>6</v>
      </c>
      <c r="E10" s="1">
        <v>35.671989000000004</v>
      </c>
      <c r="F10" s="1">
        <v>139.76396500000001</v>
      </c>
      <c r="G10" s="3">
        <f>F10-B10</f>
        <v>0.76396500000001311</v>
      </c>
      <c r="H10" s="3">
        <f t="shared" si="0"/>
        <v>1.3333704619998714E-2</v>
      </c>
      <c r="I10" s="3">
        <f t="shared" si="15"/>
        <v>0.71783183777701076</v>
      </c>
      <c r="J10" s="3">
        <f t="shared" si="16"/>
        <v>0.81236871389804921</v>
      </c>
      <c r="K10" s="2">
        <f t="shared" si="3"/>
        <v>4.447042188197815E-3</v>
      </c>
      <c r="L10" s="3">
        <f t="shared" si="17"/>
        <v>0.51528254732632073</v>
      </c>
      <c r="M10" s="3">
        <f t="shared" si="18"/>
        <v>1.0044470421881979</v>
      </c>
      <c r="N10" s="3">
        <f t="shared" si="6"/>
        <v>6385516.3217040217</v>
      </c>
      <c r="O10" s="3">
        <f t="shared" si="19"/>
        <v>1.1732972125038799E-4</v>
      </c>
      <c r="P10" s="3">
        <f t="shared" si="20"/>
        <v>0.58314412684998329</v>
      </c>
      <c r="Q10" s="3">
        <f t="shared" si="9"/>
        <v>0.34005707267962942</v>
      </c>
      <c r="R10" s="3">
        <f t="shared" si="10"/>
        <v>32051.402261098359</v>
      </c>
      <c r="S10" s="2">
        <f t="shared" si="11"/>
        <v>3949486.809574977</v>
      </c>
      <c r="T10" s="3">
        <f t="shared" si="21"/>
        <v>69167.836693663136</v>
      </c>
      <c r="U10" s="2">
        <f t="shared" si="22"/>
        <v>0.54985343972196699</v>
      </c>
      <c r="V10" s="2">
        <f t="shared" si="13"/>
        <v>0.76853151881847925</v>
      </c>
      <c r="W10" s="2" t="s">
        <v>238</v>
      </c>
    </row>
    <row r="11" spans="1:23" ht="15">
      <c r="A11" s="2">
        <v>139</v>
      </c>
      <c r="B11" s="3">
        <f t="shared" si="14"/>
        <v>139</v>
      </c>
      <c r="D11" s="4" t="s">
        <v>7</v>
      </c>
      <c r="E11" s="1">
        <v>35.676850000000002</v>
      </c>
      <c r="F11" s="1">
        <v>139.77010000000001</v>
      </c>
      <c r="G11" s="3">
        <f>F11-B11</f>
        <v>0.77010000000001355</v>
      </c>
      <c r="H11" s="3">
        <f t="shared" si="0"/>
        <v>1.3440780569608573E-2</v>
      </c>
      <c r="I11" s="3">
        <f t="shared" si="15"/>
        <v>0.71796040286776186</v>
      </c>
      <c r="J11" s="3">
        <f t="shared" si="16"/>
        <v>0.81231923676141582</v>
      </c>
      <c r="K11" s="2">
        <f t="shared" si="3"/>
        <v>4.446500512454152E-3</v>
      </c>
      <c r="L11" s="3">
        <f t="shared" si="17"/>
        <v>0.51546714008603889</v>
      </c>
      <c r="M11" s="3">
        <f t="shared" si="18"/>
        <v>1.0044465005124541</v>
      </c>
      <c r="N11" s="3">
        <f t="shared" si="6"/>
        <v>6385518.0434875283</v>
      </c>
      <c r="O11" s="3">
        <f t="shared" si="19"/>
        <v>1.1920719198841282E-4</v>
      </c>
      <c r="P11" s="3">
        <f t="shared" si="20"/>
        <v>0.58321304648245897</v>
      </c>
      <c r="Q11" s="3">
        <f t="shared" si="9"/>
        <v>0.34013745758735087</v>
      </c>
      <c r="R11" s="3">
        <f t="shared" si="10"/>
        <v>32051.413064795775</v>
      </c>
      <c r="S11" s="2">
        <f t="shared" si="11"/>
        <v>3950030.5136811766</v>
      </c>
      <c r="T11" s="3">
        <f t="shared" si="21"/>
        <v>69719.069842598139</v>
      </c>
      <c r="U11" s="2">
        <f t="shared" si="22"/>
        <v>0.5558945964575176</v>
      </c>
      <c r="V11" s="2">
        <f t="shared" si="13"/>
        <v>0.77465633158442382</v>
      </c>
      <c r="W11" s="2" t="s">
        <v>236</v>
      </c>
    </row>
    <row r="12" spans="1:23" ht="15">
      <c r="A12" s="2">
        <v>139</v>
      </c>
      <c r="B12" s="3">
        <f t="shared" si="14"/>
        <v>139</v>
      </c>
      <c r="D12" s="4" t="s">
        <v>8</v>
      </c>
      <c r="E12" s="1">
        <v>35.682414000000001</v>
      </c>
      <c r="F12" s="1">
        <v>139.77391900000001</v>
      </c>
      <c r="G12" s="3">
        <f>F12-B12</f>
        <v>0.77391900000000646</v>
      </c>
      <c r="H12" s="3">
        <f t="shared" si="0"/>
        <v>1.3507434693742113E-2</v>
      </c>
      <c r="I12" s="3">
        <f t="shared" si="15"/>
        <v>0.71810758032481126</v>
      </c>
      <c r="J12" s="3">
        <f t="shared" si="16"/>
        <v>0.81226259704258208</v>
      </c>
      <c r="K12" s="2">
        <f t="shared" si="3"/>
        <v>4.4458804612544879E-3</v>
      </c>
      <c r="L12" s="3">
        <f t="shared" si="17"/>
        <v>0.51567849691995526</v>
      </c>
      <c r="M12" s="3">
        <f t="shared" si="18"/>
        <v>1.0044458804612544</v>
      </c>
      <c r="N12" s="3">
        <f t="shared" si="6"/>
        <v>6385520.0143988496</v>
      </c>
      <c r="O12" s="3">
        <f t="shared" si="19"/>
        <v>1.2037565511186604E-4</v>
      </c>
      <c r="P12" s="3">
        <f t="shared" si="20"/>
        <v>0.58329192815059583</v>
      </c>
      <c r="Q12" s="3">
        <f t="shared" si="9"/>
        <v>0.34022947344563986</v>
      </c>
      <c r="R12" s="3">
        <f t="shared" si="10"/>
        <v>32051.425431699154</v>
      </c>
      <c r="S12" s="2">
        <f t="shared" si="11"/>
        <v>3950650.602657943</v>
      </c>
      <c r="T12" s="3">
        <f t="shared" si="21"/>
        <v>70059.956080759308</v>
      </c>
      <c r="U12" s="2">
        <f t="shared" si="22"/>
        <v>0.56278447397714482</v>
      </c>
      <c r="V12" s="2">
        <f t="shared" si="13"/>
        <v>0.77844395645288122</v>
      </c>
      <c r="W12" s="2" t="s">
        <v>238</v>
      </c>
    </row>
    <row r="13" spans="1:23" ht="15">
      <c r="A13" s="2">
        <v>139</v>
      </c>
      <c r="B13" s="3">
        <f t="shared" si="14"/>
        <v>139</v>
      </c>
      <c r="D13" s="4" t="s">
        <v>9</v>
      </c>
      <c r="E13" s="1">
        <v>35.684888000000001</v>
      </c>
      <c r="F13" s="1">
        <v>139.77316099999999</v>
      </c>
      <c r="G13" s="3">
        <f>F13-B13</f>
        <v>0.77316099999998755</v>
      </c>
      <c r="H13" s="3">
        <f t="shared" si="0"/>
        <v>1.3494205098011665E-2</v>
      </c>
      <c r="I13" s="3">
        <f t="shared" si="15"/>
        <v>0.7181730285115836</v>
      </c>
      <c r="J13" s="3">
        <f t="shared" si="16"/>
        <v>0.81223741006323702</v>
      </c>
      <c r="K13" s="2">
        <f t="shared" si="3"/>
        <v>4.4456047460766108E-3</v>
      </c>
      <c r="L13" s="3">
        <f t="shared" si="17"/>
        <v>0.5157724988814999</v>
      </c>
      <c r="M13" s="3">
        <f t="shared" si="18"/>
        <v>1.0044456047460766</v>
      </c>
      <c r="N13" s="3">
        <f t="shared" si="6"/>
        <v>6385520.8907950707</v>
      </c>
      <c r="O13" s="3">
        <f t="shared" si="19"/>
        <v>1.2013252078499395E-4</v>
      </c>
      <c r="P13" s="3">
        <f t="shared" si="20"/>
        <v>0.5833270006555199</v>
      </c>
      <c r="Q13" s="3">
        <f t="shared" si="9"/>
        <v>0.34027038969376494</v>
      </c>
      <c r="R13" s="3">
        <f t="shared" si="10"/>
        <v>32051.430930834289</v>
      </c>
      <c r="S13" s="2">
        <f t="shared" si="11"/>
        <v>3950924.573168484</v>
      </c>
      <c r="T13" s="3">
        <f t="shared" si="21"/>
        <v>69989.174978366296</v>
      </c>
      <c r="U13" s="2">
        <f t="shared" si="22"/>
        <v>0.56582859076093361</v>
      </c>
      <c r="V13" s="2">
        <f t="shared" si="13"/>
        <v>0.7776574997596255</v>
      </c>
      <c r="W13" s="2" t="s">
        <v>238</v>
      </c>
    </row>
    <row r="14" spans="1:23" ht="15">
      <c r="A14" s="2">
        <v>139</v>
      </c>
      <c r="B14" s="3">
        <f t="shared" si="14"/>
        <v>139</v>
      </c>
      <c r="D14" s="4" t="s">
        <v>10</v>
      </c>
      <c r="E14" s="1">
        <v>35.691688999999997</v>
      </c>
      <c r="F14" s="1">
        <v>139.770883</v>
      </c>
      <c r="G14" s="3">
        <f>F14-B14</f>
        <v>0.77088299999999776</v>
      </c>
      <c r="H14" s="3">
        <f t="shared" si="0"/>
        <v>1.3454446497651413E-2</v>
      </c>
      <c r="I14" s="3">
        <f t="shared" si="15"/>
        <v>0.71835296580832197</v>
      </c>
      <c r="J14" s="3">
        <f t="shared" si="16"/>
        <v>0.81216816351826626</v>
      </c>
      <c r="K14" s="2">
        <f t="shared" si="3"/>
        <v>4.4448467665924524E-3</v>
      </c>
      <c r="L14" s="3">
        <f t="shared" si="17"/>
        <v>0.51603098348561216</v>
      </c>
      <c r="M14" s="3">
        <f t="shared" si="18"/>
        <v>1.0044448467665925</v>
      </c>
      <c r="N14" s="3">
        <f t="shared" si="6"/>
        <v>6385523.3001323938</v>
      </c>
      <c r="O14" s="3">
        <f t="shared" si="19"/>
        <v>1.1940529747087608E-4</v>
      </c>
      <c r="P14" s="3">
        <f t="shared" si="20"/>
        <v>0.5834234089984448</v>
      </c>
      <c r="Q14" s="3">
        <f t="shared" si="9"/>
        <v>0.34038287416736662</v>
      </c>
      <c r="R14" s="3">
        <f t="shared" si="10"/>
        <v>32051.44604873599</v>
      </c>
      <c r="S14" s="2">
        <f t="shared" si="11"/>
        <v>3951677.5803037989</v>
      </c>
      <c r="T14" s="3">
        <f t="shared" si="21"/>
        <v>69777.03519007322</v>
      </c>
      <c r="U14" s="2">
        <f t="shared" si="22"/>
        <v>0.57419533670887657</v>
      </c>
      <c r="V14" s="2">
        <f t="shared" si="13"/>
        <v>0.7753003910008136</v>
      </c>
      <c r="W14" s="2" t="s">
        <v>236</v>
      </c>
    </row>
    <row r="15" spans="1:23" ht="15">
      <c r="A15" s="2">
        <v>139</v>
      </c>
      <c r="B15" s="3">
        <f t="shared" si="14"/>
        <v>139</v>
      </c>
      <c r="D15" s="4" t="s">
        <v>11</v>
      </c>
      <c r="E15" s="1">
        <v>35.702933100000003</v>
      </c>
      <c r="F15" s="1">
        <v>139.77171100000001</v>
      </c>
      <c r="G15" s="3">
        <f>F15-B15</f>
        <v>0.77171100000001047</v>
      </c>
      <c r="H15" s="3">
        <f t="shared" si="0"/>
        <v>1.3468897823858149E-2</v>
      </c>
      <c r="I15" s="3">
        <f t="shared" si="15"/>
        <v>0.71865052363525006</v>
      </c>
      <c r="J15" s="3">
        <f t="shared" si="16"/>
        <v>0.81205365303881372</v>
      </c>
      <c r="K15" s="2">
        <f t="shared" si="3"/>
        <v>4.4435934654274024E-3</v>
      </c>
      <c r="L15" s="3">
        <f t="shared" si="17"/>
        <v>0.51645857512121907</v>
      </c>
      <c r="M15" s="3">
        <f t="shared" si="18"/>
        <v>1.0044435934654274</v>
      </c>
      <c r="N15" s="3">
        <f t="shared" si="6"/>
        <v>6385527.2839207062</v>
      </c>
      <c r="O15" s="3">
        <f t="shared" si="19"/>
        <v>1.1962819925696257E-4</v>
      </c>
      <c r="P15" s="3">
        <f t="shared" si="20"/>
        <v>0.58358278297626109</v>
      </c>
      <c r="Q15" s="3">
        <f t="shared" si="9"/>
        <v>0.34056886458631785</v>
      </c>
      <c r="R15" s="3">
        <f t="shared" si="10"/>
        <v>32051.471045868228</v>
      </c>
      <c r="S15" s="2">
        <f t="shared" si="11"/>
        <v>3952925.79824362</v>
      </c>
      <c r="T15" s="3">
        <f t="shared" si="21"/>
        <v>69842.177775384334</v>
      </c>
      <c r="U15" s="2">
        <f t="shared" si="22"/>
        <v>0.58806442492911071</v>
      </c>
      <c r="V15" s="2">
        <f t="shared" si="13"/>
        <v>0.77602419750427043</v>
      </c>
      <c r="W15" s="2" t="s">
        <v>236</v>
      </c>
    </row>
    <row r="16" spans="1:23" ht="15">
      <c r="A16" s="2">
        <v>139</v>
      </c>
      <c r="B16" s="3">
        <f t="shared" si="14"/>
        <v>139</v>
      </c>
      <c r="D16" s="4" t="s">
        <v>12</v>
      </c>
      <c r="E16" s="1">
        <v>35.707659999999997</v>
      </c>
      <c r="F16" s="1">
        <v>139.772977</v>
      </c>
      <c r="G16" s="3">
        <f>F16-B16</f>
        <v>0.77297699999999736</v>
      </c>
      <c r="H16" s="3">
        <f t="shared" si="0"/>
        <v>1.3490993692188168E-2</v>
      </c>
      <c r="I16" s="3">
        <f t="shared" si="15"/>
        <v>0.71877563883799089</v>
      </c>
      <c r="J16" s="3">
        <f t="shared" si="16"/>
        <v>0.81200550471418886</v>
      </c>
      <c r="K16" s="2">
        <f t="shared" si="3"/>
        <v>4.4430665415300481E-3</v>
      </c>
      <c r="L16" s="3">
        <f t="shared" si="17"/>
        <v>0.51663841898696194</v>
      </c>
      <c r="M16" s="3">
        <f t="shared" si="18"/>
        <v>1.00444306654153</v>
      </c>
      <c r="N16" s="3">
        <f t="shared" si="6"/>
        <v>6385528.9588222476</v>
      </c>
      <c r="O16" s="3">
        <f t="shared" si="19"/>
        <v>1.200067916809284E-4</v>
      </c>
      <c r="P16" s="3">
        <f t="shared" si="20"/>
        <v>0.58364977539090634</v>
      </c>
      <c r="Q16" s="3">
        <f t="shared" si="9"/>
        <v>0.34064706031385544</v>
      </c>
      <c r="R16" s="3">
        <f t="shared" si="10"/>
        <v>32051.481555396913</v>
      </c>
      <c r="S16" s="2">
        <f t="shared" si="11"/>
        <v>3953451.1904583205</v>
      </c>
      <c r="T16" s="3">
        <f t="shared" si="21"/>
        <v>69952.626971843871</v>
      </c>
      <c r="U16" s="2">
        <f t="shared" si="22"/>
        <v>0.59390211620356159</v>
      </c>
      <c r="V16" s="2">
        <f t="shared" si="13"/>
        <v>0.77725141079826521</v>
      </c>
      <c r="W16" s="2" t="s">
        <v>236</v>
      </c>
    </row>
    <row r="17" spans="1:23" ht="15">
      <c r="A17" s="2">
        <v>139</v>
      </c>
      <c r="B17" s="3">
        <f t="shared" si="14"/>
        <v>139</v>
      </c>
      <c r="D17" s="4" t="s">
        <v>13</v>
      </c>
      <c r="E17" s="1">
        <v>35.713768000000002</v>
      </c>
      <c r="F17" s="1">
        <v>139.777254</v>
      </c>
      <c r="G17" s="3">
        <f>F17-B17</f>
        <v>0.77725399999999922</v>
      </c>
      <c r="H17" s="3">
        <f t="shared" si="0"/>
        <v>1.3565641424295997E-2</v>
      </c>
      <c r="I17" s="3">
        <f t="shared" si="15"/>
        <v>0.71893733202823362</v>
      </c>
      <c r="J17" s="3">
        <f t="shared" si="16"/>
        <v>0.81194328028479967</v>
      </c>
      <c r="K17" s="2">
        <f t="shared" si="3"/>
        <v>4.4423856183447739E-3</v>
      </c>
      <c r="L17" s="3">
        <f t="shared" si="17"/>
        <v>0.51687088738387466</v>
      </c>
      <c r="M17" s="3">
        <f t="shared" si="18"/>
        <v>1.0044423856183449</v>
      </c>
      <c r="N17" s="3">
        <f t="shared" si="6"/>
        <v>6385531.1232340867</v>
      </c>
      <c r="O17" s="3">
        <f t="shared" si="19"/>
        <v>1.2131990190013047E-4</v>
      </c>
      <c r="P17" s="3">
        <f t="shared" si="20"/>
        <v>0.5837363356862062</v>
      </c>
      <c r="Q17" s="3">
        <f t="shared" si="9"/>
        <v>0.34074810960035923</v>
      </c>
      <c r="R17" s="3">
        <f t="shared" si="10"/>
        <v>32051.495136463353</v>
      </c>
      <c r="S17" s="2">
        <f t="shared" si="11"/>
        <v>3954131.983565581</v>
      </c>
      <c r="T17" s="3">
        <f t="shared" si="21"/>
        <v>70334.326406615379</v>
      </c>
      <c r="U17" s="2">
        <f t="shared" si="22"/>
        <v>0.60146648406201142</v>
      </c>
      <c r="V17" s="2">
        <f t="shared" si="13"/>
        <v>0.78149251562905975</v>
      </c>
      <c r="W17" s="2" t="s">
        <v>238</v>
      </c>
    </row>
    <row r="18" spans="1:23" ht="15">
      <c r="A18" s="2">
        <v>139</v>
      </c>
      <c r="B18" s="3">
        <f t="shared" si="14"/>
        <v>139</v>
      </c>
      <c r="D18" s="4" t="s">
        <v>14</v>
      </c>
      <c r="E18" s="1">
        <v>35.711353000000003</v>
      </c>
      <c r="F18" s="1">
        <v>139.78273300000001</v>
      </c>
      <c r="G18" s="3">
        <f>F18-B18</f>
        <v>0.78273300000000745</v>
      </c>
      <c r="H18" s="3">
        <f t="shared" si="0"/>
        <v>1.366126801401291E-2</v>
      </c>
      <c r="I18" s="3">
        <f t="shared" si="15"/>
        <v>0.7188733983105593</v>
      </c>
      <c r="J18" s="3">
        <f t="shared" si="16"/>
        <v>0.81196788387581054</v>
      </c>
      <c r="K18" s="2">
        <f t="shared" si="3"/>
        <v>4.4426548496999925E-3</v>
      </c>
      <c r="L18" s="3">
        <f t="shared" si="17"/>
        <v>0.51677896279857205</v>
      </c>
      <c r="M18" s="3">
        <f t="shared" si="18"/>
        <v>1.0044426548497001</v>
      </c>
      <c r="N18" s="3">
        <f t="shared" si="6"/>
        <v>6385530.267443412</v>
      </c>
      <c r="O18" s="3">
        <f t="shared" si="19"/>
        <v>1.2304379763175598E-4</v>
      </c>
      <c r="P18" s="3">
        <f t="shared" si="20"/>
        <v>0.58370211200083755</v>
      </c>
      <c r="Q18" s="3">
        <f t="shared" si="9"/>
        <v>0.34070815555423828</v>
      </c>
      <c r="R18" s="3">
        <f t="shared" si="10"/>
        <v>32051.4897666211</v>
      </c>
      <c r="S18" s="2">
        <f t="shared" si="11"/>
        <v>3953867.9579980494</v>
      </c>
      <c r="T18" s="3">
        <f t="shared" si="21"/>
        <v>70832.272294810507</v>
      </c>
      <c r="U18" s="2">
        <f t="shared" si="22"/>
        <v>0.59853286664499383</v>
      </c>
      <c r="V18" s="2">
        <f t="shared" si="13"/>
        <v>0.78702524772011673</v>
      </c>
      <c r="W18" s="2" t="s">
        <v>236</v>
      </c>
    </row>
    <row r="19" spans="1:23" ht="15">
      <c r="A19" s="2">
        <v>139</v>
      </c>
      <c r="B19" s="3">
        <f t="shared" si="14"/>
        <v>139</v>
      </c>
      <c r="D19" s="4" t="s">
        <v>15</v>
      </c>
      <c r="E19" s="1">
        <v>35.709856000000002</v>
      </c>
      <c r="F19" s="1">
        <v>139.79079999999999</v>
      </c>
      <c r="G19" s="3">
        <f>F19-B19</f>
        <v>0.79079999999999018</v>
      </c>
      <c r="H19" s="3">
        <f t="shared" si="0"/>
        <v>1.3802063724770991E-2</v>
      </c>
      <c r="I19" s="3">
        <f t="shared" ref="I19:I65" si="23">TAN(RADIANS(E19))</f>
        <v>0.71883376929285114</v>
      </c>
      <c r="J19" s="3">
        <f t="shared" ref="J19:J65" si="24">COS(RADIANS(E19))</f>
        <v>0.81198313432165048</v>
      </c>
      <c r="K19" s="2">
        <f t="shared" si="3"/>
        <v>4.4428217358657689E-3</v>
      </c>
      <c r="L19" s="3">
        <f t="shared" ref="L19:L65" si="25">I19*I19</f>
        <v>0.51672198787576795</v>
      </c>
      <c r="M19" s="3">
        <f t="shared" ref="M19:M65" si="26">1+K19</f>
        <v>1.0044428217358659</v>
      </c>
      <c r="N19" s="3">
        <f t="shared" si="6"/>
        <v>6385529.7369718496</v>
      </c>
      <c r="O19" s="3">
        <f t="shared" ref="O19:O65" si="27">H19*H19*J19*J19</f>
        <v>1.2559781198229886E-4</v>
      </c>
      <c r="P19" s="3">
        <f t="shared" ref="P19:P65" si="28">I19*J19</f>
        <v>0.58368089704665549</v>
      </c>
      <c r="Q19" s="3">
        <f t="shared" si="9"/>
        <v>0.34068338957718847</v>
      </c>
      <c r="R19" s="3">
        <f t="shared" si="10"/>
        <v>32051.486438063472</v>
      </c>
      <c r="S19" s="2">
        <f t="shared" si="11"/>
        <v>3953707.7040918339</v>
      </c>
      <c r="T19" s="3">
        <f t="shared" ref="T19:T65" si="29">((((L19-18)*L19-(58*L19-14)*K19+5)*O19/20+M19-L19)*O19/6+1)*N19*(H19*J19)</f>
        <v>71563.636684903569</v>
      </c>
      <c r="U19" s="2">
        <f t="shared" si="22"/>
        <v>0.59675226768704337</v>
      </c>
      <c r="V19" s="2">
        <f t="shared" si="13"/>
        <v>0.79515151872115075</v>
      </c>
      <c r="W19" s="2" t="s">
        <v>236</v>
      </c>
    </row>
    <row r="20" spans="1:23" ht="15">
      <c r="A20" s="2">
        <v>139</v>
      </c>
      <c r="B20" s="3">
        <f t="shared" si="14"/>
        <v>139</v>
      </c>
      <c r="D20" s="4" t="s">
        <v>16</v>
      </c>
      <c r="E20" s="1">
        <v>35.712074000000001</v>
      </c>
      <c r="F20" s="1">
        <v>139.79843</v>
      </c>
      <c r="G20" s="3">
        <f>F20-B20</f>
        <v>0.7984299999999962</v>
      </c>
      <c r="H20" s="3">
        <f t="shared" si="0"/>
        <v>1.3935232346698264E-2</v>
      </c>
      <c r="I20" s="3">
        <f t="shared" si="23"/>
        <v>0.71889248536259853</v>
      </c>
      <c r="J20" s="3">
        <f t="shared" si="24"/>
        <v>0.81196053860693063</v>
      </c>
      <c r="K20" s="2">
        <f t="shared" si="3"/>
        <v>4.4425744712824249E-3</v>
      </c>
      <c r="L20" s="3">
        <f t="shared" si="25"/>
        <v>0.51680640551081392</v>
      </c>
      <c r="M20" s="3">
        <f t="shared" si="26"/>
        <v>1.0044425744712824</v>
      </c>
      <c r="N20" s="3">
        <f t="shared" si="6"/>
        <v>6385530.5229377635</v>
      </c>
      <c r="O20" s="3">
        <f t="shared" si="27"/>
        <v>1.2802602880033863E-4</v>
      </c>
      <c r="P20" s="3">
        <f t="shared" si="28"/>
        <v>0.58371232961549047</v>
      </c>
      <c r="Q20" s="3">
        <f t="shared" si="9"/>
        <v>0.34072008374514301</v>
      </c>
      <c r="R20" s="3">
        <f t="shared" si="10"/>
        <v>32051.491369775234</v>
      </c>
      <c r="S20" s="2">
        <f t="shared" si="11"/>
        <v>3953959.4010663899</v>
      </c>
      <c r="T20" s="3">
        <f t="shared" si="29"/>
        <v>72252.127722959223</v>
      </c>
      <c r="U20" s="2">
        <f t="shared" si="22"/>
        <v>0.5995489007376652</v>
      </c>
      <c r="V20" s="2">
        <f t="shared" si="13"/>
        <v>0.80280141914399139</v>
      </c>
      <c r="W20" s="2" t="s">
        <v>238</v>
      </c>
    </row>
    <row r="21" spans="1:23" ht="15">
      <c r="A21" s="2">
        <v>139</v>
      </c>
      <c r="B21" s="3">
        <f t="shared" si="14"/>
        <v>139</v>
      </c>
      <c r="D21" s="4" t="s">
        <v>17</v>
      </c>
      <c r="E21" s="1">
        <v>35.704631999999997</v>
      </c>
      <c r="F21" s="1">
        <v>139.619981</v>
      </c>
      <c r="G21" s="3">
        <f>F21-B21</f>
        <v>0.61998099999999567</v>
      </c>
      <c r="H21" s="3">
        <f t="shared" si="0"/>
        <v>1.0820709749806893E-2</v>
      </c>
      <c r="I21" s="3">
        <f t="shared" si="23"/>
        <v>0.71869548971121022</v>
      </c>
      <c r="J21" s="3">
        <f t="shared" si="24"/>
        <v>0.81203634863608498</v>
      </c>
      <c r="K21" s="2">
        <f t="shared" si="3"/>
        <v>4.4434040865327451E-3</v>
      </c>
      <c r="L21" s="3">
        <f t="shared" si="25"/>
        <v>0.51652320693123632</v>
      </c>
      <c r="M21" s="3">
        <f t="shared" si="26"/>
        <v>1.0044434040865327</v>
      </c>
      <c r="N21" s="3">
        <f t="shared" si="6"/>
        <v>6385527.8858879432</v>
      </c>
      <c r="O21" s="3">
        <f t="shared" si="27"/>
        <v>7.7208023559691602E-5</v>
      </c>
      <c r="P21" s="3">
        <f t="shared" si="28"/>
        <v>0.58360686124631411</v>
      </c>
      <c r="Q21" s="3">
        <f t="shared" si="9"/>
        <v>0.34059696849377452</v>
      </c>
      <c r="R21" s="3">
        <f t="shared" si="10"/>
        <v>32051.474823040633</v>
      </c>
      <c r="S21" s="2">
        <f t="shared" si="11"/>
        <v>3953016.9720390346</v>
      </c>
      <c r="T21" s="3">
        <f t="shared" si="29"/>
        <v>56108.770220122453</v>
      </c>
      <c r="U21" s="2">
        <f t="shared" si="22"/>
        <v>0.58907746710038433</v>
      </c>
      <c r="V21" s="2">
        <f t="shared" si="13"/>
        <v>0.62343078022358278</v>
      </c>
      <c r="W21" s="2" t="s">
        <v>236</v>
      </c>
    </row>
    <row r="22" spans="1:23" ht="15">
      <c r="A22" s="2">
        <v>139</v>
      </c>
      <c r="B22" s="3">
        <f t="shared" si="14"/>
        <v>139</v>
      </c>
      <c r="D22" s="4" t="s">
        <v>18</v>
      </c>
      <c r="E22" s="1">
        <v>35.699624</v>
      </c>
      <c r="F22" s="1">
        <v>139.63576</v>
      </c>
      <c r="G22" s="3">
        <f>F22-B22</f>
        <v>0.63576000000000477</v>
      </c>
      <c r="H22" s="3">
        <f t="shared" si="0"/>
        <v>1.1096105252479237E-2</v>
      </c>
      <c r="I22" s="3">
        <f t="shared" si="23"/>
        <v>0.71856294467483051</v>
      </c>
      <c r="J22" s="3">
        <f t="shared" si="24"/>
        <v>0.81208735632733242</v>
      </c>
      <c r="K22" s="2">
        <f t="shared" si="3"/>
        <v>4.4439623248492995E-3</v>
      </c>
      <c r="L22" s="3">
        <f t="shared" si="25"/>
        <v>0.51633270545976351</v>
      </c>
      <c r="M22" s="3">
        <f t="shared" si="26"/>
        <v>1.0044439623248493</v>
      </c>
      <c r="N22" s="3">
        <f t="shared" si="6"/>
        <v>6385526.1114500621</v>
      </c>
      <c r="O22" s="3">
        <f t="shared" si="27"/>
        <v>8.119824318948876E-5</v>
      </c>
      <c r="P22" s="3">
        <f t="shared" si="28"/>
        <v>0.58353588209576635</v>
      </c>
      <c r="Q22" s="3">
        <f t="shared" si="9"/>
        <v>0.3405141256932841</v>
      </c>
      <c r="R22" s="3">
        <f t="shared" si="10"/>
        <v>32051.463688950087</v>
      </c>
      <c r="S22" s="2">
        <f t="shared" si="11"/>
        <v>3952470.4294865523</v>
      </c>
      <c r="T22" s="3">
        <f t="shared" si="29"/>
        <v>57540.399159330496</v>
      </c>
      <c r="U22" s="2">
        <f t="shared" si="22"/>
        <v>0.58300477207280277</v>
      </c>
      <c r="V22" s="2">
        <f t="shared" si="13"/>
        <v>0.63933776843700552</v>
      </c>
      <c r="W22" s="2" t="s">
        <v>236</v>
      </c>
    </row>
    <row r="23" spans="1:23" ht="15">
      <c r="A23" s="2">
        <v>139</v>
      </c>
      <c r="B23" s="3">
        <f t="shared" si="14"/>
        <v>139</v>
      </c>
      <c r="D23" s="4" t="s">
        <v>19</v>
      </c>
      <c r="E23" s="1">
        <v>35.697985000000003</v>
      </c>
      <c r="F23" s="1">
        <v>139.64806799999999</v>
      </c>
      <c r="G23" s="3">
        <f>F23-B23</f>
        <v>0.64806799999999498</v>
      </c>
      <c r="H23" s="3">
        <f t="shared" si="0"/>
        <v>1.1310920376814528E-2</v>
      </c>
      <c r="I23" s="3">
        <f t="shared" si="23"/>
        <v>0.71851956943424644</v>
      </c>
      <c r="J23" s="3">
        <f t="shared" si="24"/>
        <v>0.81210404859125374</v>
      </c>
      <c r="K23" s="2">
        <f t="shared" si="3"/>
        <v>4.4441450159201029E-3</v>
      </c>
      <c r="L23" s="3">
        <f t="shared" si="25"/>
        <v>0.51627037165997491</v>
      </c>
      <c r="M23" s="3">
        <f t="shared" si="26"/>
        <v>1.0044441450159201</v>
      </c>
      <c r="N23" s="3">
        <f t="shared" si="6"/>
        <v>6385525.5307414876</v>
      </c>
      <c r="O23" s="3">
        <f t="shared" si="27"/>
        <v>8.4376059944095579E-5</v>
      </c>
      <c r="P23" s="3">
        <f t="shared" si="28"/>
        <v>0.58351265132959595</v>
      </c>
      <c r="Q23" s="3">
        <f t="shared" si="9"/>
        <v>0.34048701426169464</v>
      </c>
      <c r="R23" s="3">
        <f t="shared" si="10"/>
        <v>32051.460045169835</v>
      </c>
      <c r="S23" s="2">
        <f t="shared" si="11"/>
        <v>3952295.8529572976</v>
      </c>
      <c r="T23" s="3">
        <f t="shared" si="29"/>
        <v>58655.568410513035</v>
      </c>
      <c r="U23" s="2">
        <f t="shared" si="22"/>
        <v>0.58106503285886202</v>
      </c>
      <c r="V23" s="2">
        <f t="shared" si="13"/>
        <v>0.65172853789458929</v>
      </c>
      <c r="W23" s="2" t="s">
        <v>236</v>
      </c>
    </row>
    <row r="24" spans="1:23" ht="15">
      <c r="A24" s="2">
        <v>139</v>
      </c>
      <c r="B24" s="3">
        <f t="shared" si="14"/>
        <v>139</v>
      </c>
      <c r="D24" s="4" t="s">
        <v>20</v>
      </c>
      <c r="E24" s="1">
        <v>35.697802000000003</v>
      </c>
      <c r="F24" s="1">
        <v>139.65782200000001</v>
      </c>
      <c r="G24" s="3">
        <f>F24-B24</f>
        <v>0.65782200000001012</v>
      </c>
      <c r="H24" s="3">
        <f t="shared" si="0"/>
        <v>1.1481159792054319E-2</v>
      </c>
      <c r="I24" s="3">
        <f t="shared" si="23"/>
        <v>0.718514726549769</v>
      </c>
      <c r="J24" s="3">
        <f t="shared" si="24"/>
        <v>0.81210591229882112</v>
      </c>
      <c r="K24" s="2">
        <f t="shared" si="3"/>
        <v>4.4441654137896006E-3</v>
      </c>
      <c r="L24" s="3">
        <f t="shared" si="25"/>
        <v>0.51626341226888928</v>
      </c>
      <c r="M24" s="3">
        <f t="shared" si="26"/>
        <v>1.0044441654137897</v>
      </c>
      <c r="N24" s="3">
        <f t="shared" si="6"/>
        <v>6385525.4659040766</v>
      </c>
      <c r="O24" s="3">
        <f t="shared" si="27"/>
        <v>8.6935442156081504E-5</v>
      </c>
      <c r="P24" s="3">
        <f t="shared" si="28"/>
        <v>0.5835100575048382</v>
      </c>
      <c r="Q24" s="3">
        <f t="shared" si="9"/>
        <v>0.34048398720929957</v>
      </c>
      <c r="R24" s="3">
        <f t="shared" si="10"/>
        <v>32051.459638333628</v>
      </c>
      <c r="S24" s="2">
        <f t="shared" si="11"/>
        <v>3952281.4185455255</v>
      </c>
      <c r="T24" s="3">
        <f t="shared" si="29"/>
        <v>59538.53533622461</v>
      </c>
      <c r="U24" s="2">
        <f t="shared" si="22"/>
        <v>0.58090465050583917</v>
      </c>
      <c r="V24" s="2">
        <f t="shared" si="13"/>
        <v>0.66153928151360675</v>
      </c>
      <c r="W24" s="2" t="s">
        <v>236</v>
      </c>
    </row>
    <row r="25" spans="1:23" ht="15">
      <c r="A25" s="2">
        <v>139</v>
      </c>
      <c r="B25" s="3">
        <f t="shared" si="14"/>
        <v>139</v>
      </c>
      <c r="D25" s="4" t="s">
        <v>21</v>
      </c>
      <c r="E25" s="1">
        <v>35.697490999999999</v>
      </c>
      <c r="F25" s="1">
        <v>139.66902999999999</v>
      </c>
      <c r="G25" s="3">
        <f>F25-B25</f>
        <v>0.66902999999999224</v>
      </c>
      <c r="H25" s="3">
        <f t="shared" si="0"/>
        <v>1.1676776294617532E-2</v>
      </c>
      <c r="I25" s="3">
        <f t="shared" si="23"/>
        <v>0.71850649634352826</v>
      </c>
      <c r="J25" s="3">
        <f t="shared" si="24"/>
        <v>0.81210907956426315</v>
      </c>
      <c r="K25" s="2">
        <f t="shared" si="3"/>
        <v>4.4442000789207594E-3</v>
      </c>
      <c r="L25" s="3">
        <f t="shared" si="25"/>
        <v>0.51625158528785253</v>
      </c>
      <c r="M25" s="3">
        <f t="shared" si="26"/>
        <v>1.0044442000789207</v>
      </c>
      <c r="N25" s="3">
        <f t="shared" si="6"/>
        <v>6385525.3557162341</v>
      </c>
      <c r="O25" s="3">
        <f t="shared" si="27"/>
        <v>8.9923800217268777E-5</v>
      </c>
      <c r="P25" s="3">
        <f t="shared" si="28"/>
        <v>0.5835056494064863</v>
      </c>
      <c r="Q25" s="3">
        <f t="shared" si="9"/>
        <v>0.34047884288928532</v>
      </c>
      <c r="R25" s="3">
        <f t="shared" si="10"/>
        <v>32051.458946936425</v>
      </c>
      <c r="S25" s="2">
        <f t="shared" si="11"/>
        <v>3952253.7649601898</v>
      </c>
      <c r="T25" s="3">
        <f t="shared" si="29"/>
        <v>60553.205352866462</v>
      </c>
      <c r="U25" s="2">
        <f t="shared" si="22"/>
        <v>0.58059738844655351</v>
      </c>
      <c r="V25" s="2">
        <f t="shared" si="13"/>
        <v>0.67281339280962738</v>
      </c>
      <c r="W25" s="2" t="s">
        <v>238</v>
      </c>
    </row>
    <row r="26" spans="1:23" ht="15">
      <c r="A26" s="2">
        <v>139</v>
      </c>
      <c r="B26" s="3">
        <f t="shared" si="14"/>
        <v>139</v>
      </c>
      <c r="D26" s="4" t="s">
        <v>22</v>
      </c>
      <c r="E26" s="1">
        <v>35.697920000000003</v>
      </c>
      <c r="F26" s="1">
        <v>139.68290999999999</v>
      </c>
      <c r="G26" s="3">
        <f>F26-B26</f>
        <v>0.68290999999999258</v>
      </c>
      <c r="H26" s="3">
        <f t="shared" si="0"/>
        <v>1.191902799479435E-2</v>
      </c>
      <c r="I26" s="3">
        <f t="shared" si="23"/>
        <v>0.71851784928147688</v>
      </c>
      <c r="J26" s="3">
        <f t="shared" si="24"/>
        <v>0.81210471056483557</v>
      </c>
      <c r="K26" s="2">
        <f t="shared" si="3"/>
        <v>4.4441522610700283E-3</v>
      </c>
      <c r="L26" s="3">
        <f t="shared" si="25"/>
        <v>0.51626789973607912</v>
      </c>
      <c r="M26" s="3">
        <f t="shared" si="26"/>
        <v>1.0044441522610701</v>
      </c>
      <c r="N26" s="3">
        <f t="shared" si="6"/>
        <v>6385525.5077117886</v>
      </c>
      <c r="O26" s="3">
        <f t="shared" si="27"/>
        <v>9.3692696630601264E-5</v>
      </c>
      <c r="P26" s="3">
        <f t="shared" si="28"/>
        <v>0.58351173002640189</v>
      </c>
      <c r="Q26" s="3">
        <f t="shared" si="9"/>
        <v>0.34048593907840452</v>
      </c>
      <c r="R26" s="3">
        <f t="shared" si="10"/>
        <v>32051.459900665068</v>
      </c>
      <c r="S26" s="2">
        <f t="shared" si="11"/>
        <v>3952310.0147265606</v>
      </c>
      <c r="T26" s="3">
        <f t="shared" si="29"/>
        <v>61809.157515838655</v>
      </c>
      <c r="U26" s="2">
        <f t="shared" si="22"/>
        <v>0.58122238585067287</v>
      </c>
      <c r="V26" s="2">
        <f t="shared" si="13"/>
        <v>0.68676841684265177</v>
      </c>
      <c r="W26" s="2" t="s">
        <v>238</v>
      </c>
    </row>
    <row r="27" spans="1:23" ht="15">
      <c r="A27" s="2">
        <v>139</v>
      </c>
      <c r="B27" s="3">
        <f t="shared" si="14"/>
        <v>139</v>
      </c>
      <c r="D27" s="4" t="s">
        <v>23</v>
      </c>
      <c r="E27" s="1">
        <v>35.694298000000003</v>
      </c>
      <c r="F27" s="1">
        <v>139.692778</v>
      </c>
      <c r="G27" s="3">
        <f>F27-B27</f>
        <v>0.69277800000000411</v>
      </c>
      <c r="H27" s="3">
        <f t="shared" si="0"/>
        <v>1.2091257085381352E-2</v>
      </c>
      <c r="I27" s="3">
        <f t="shared" si="23"/>
        <v>0.71842200150794588</v>
      </c>
      <c r="J27" s="3">
        <f t="shared" si="24"/>
        <v>0.81214159611783499</v>
      </c>
      <c r="K27" s="2">
        <f t="shared" si="3"/>
        <v>4.4445559743704031E-3</v>
      </c>
      <c r="L27" s="3">
        <f t="shared" si="25"/>
        <v>0.51613017225068303</v>
      </c>
      <c r="M27" s="3">
        <f t="shared" si="26"/>
        <v>1.0044445559743704</v>
      </c>
      <c r="N27" s="3">
        <f t="shared" si="6"/>
        <v>6385524.2244543806</v>
      </c>
      <c r="O27" s="3">
        <f t="shared" si="27"/>
        <v>9.6428723984665695E-5</v>
      </c>
      <c r="P27" s="3">
        <f t="shared" si="28"/>
        <v>0.5834603909908328</v>
      </c>
      <c r="Q27" s="3">
        <f t="shared" si="9"/>
        <v>0.34042602785517551</v>
      </c>
      <c r="R27" s="3">
        <f t="shared" si="10"/>
        <v>32051.451848591922</v>
      </c>
      <c r="S27" s="2">
        <f t="shared" si="11"/>
        <v>3951914.3820968005</v>
      </c>
      <c r="T27" s="3">
        <f t="shared" si="29"/>
        <v>62705.144776646681</v>
      </c>
      <c r="U27" s="2">
        <f t="shared" si="22"/>
        <v>0.57682646774222768</v>
      </c>
      <c r="V27" s="2">
        <f t="shared" si="13"/>
        <v>0.69672383085162981</v>
      </c>
      <c r="W27" s="2" t="s">
        <v>236</v>
      </c>
    </row>
    <row r="28" spans="1:23" ht="15">
      <c r="A28" s="2">
        <v>139</v>
      </c>
      <c r="B28" s="3">
        <f t="shared" si="14"/>
        <v>139</v>
      </c>
      <c r="D28" s="4" t="s">
        <v>24</v>
      </c>
      <c r="E28" s="1">
        <v>35.690921000000003</v>
      </c>
      <c r="F28" s="1">
        <v>139.70025799999999</v>
      </c>
      <c r="G28" s="3">
        <f>F28-B28</f>
        <v>0.70025799999999094</v>
      </c>
      <c r="H28" s="3">
        <f t="shared" si="0"/>
        <v>1.2221807713430299E-2</v>
      </c>
      <c r="I28" s="3">
        <f t="shared" si="23"/>
        <v>0.71833264492964044</v>
      </c>
      <c r="J28" s="3">
        <f t="shared" si="24"/>
        <v>0.81217598372773936</v>
      </c>
      <c r="K28" s="2">
        <f t="shared" si="3"/>
        <v>4.4449323641366527E-3</v>
      </c>
      <c r="L28" s="3">
        <f t="shared" si="25"/>
        <v>0.51600178877161285</v>
      </c>
      <c r="M28" s="3">
        <f t="shared" si="26"/>
        <v>1.0044449323641367</v>
      </c>
      <c r="N28" s="3">
        <f t="shared" si="6"/>
        <v>6385523.0280492231</v>
      </c>
      <c r="O28" s="3">
        <f t="shared" si="27"/>
        <v>9.853061183067474E-5</v>
      </c>
      <c r="P28" s="3">
        <f t="shared" si="28"/>
        <v>0.58341252253947962</v>
      </c>
      <c r="Q28" s="3">
        <f t="shared" si="9"/>
        <v>0.34037017145587883</v>
      </c>
      <c r="R28" s="3">
        <f t="shared" si="10"/>
        <v>32051.444341491977</v>
      </c>
      <c r="S28" s="2">
        <f t="shared" si="11"/>
        <v>3951544.4796449854</v>
      </c>
      <c r="T28" s="3">
        <f t="shared" si="29"/>
        <v>63384.861919010698</v>
      </c>
      <c r="U28" s="2">
        <f t="shared" si="22"/>
        <v>0.57271644049983783</v>
      </c>
      <c r="V28" s="2">
        <f t="shared" si="13"/>
        <v>0.70427624354456331</v>
      </c>
      <c r="W28" s="2" t="s">
        <v>238</v>
      </c>
    </row>
    <row r="29" spans="1:23" ht="15">
      <c r="A29" s="2">
        <v>139</v>
      </c>
      <c r="B29" s="3">
        <f t="shared" si="14"/>
        <v>139</v>
      </c>
      <c r="D29" s="4" t="s">
        <v>25</v>
      </c>
      <c r="E29" s="1">
        <v>35.690615999999999</v>
      </c>
      <c r="F29" s="1">
        <v>139.70627099999999</v>
      </c>
      <c r="G29" s="3">
        <f>F29-B29</f>
        <v>0.70627099999998677</v>
      </c>
      <c r="H29" s="3">
        <f t="shared" si="0"/>
        <v>1.2326754361352645E-2</v>
      </c>
      <c r="I29" s="3">
        <f t="shared" si="23"/>
        <v>0.7183245748975815</v>
      </c>
      <c r="J29" s="3">
        <f t="shared" si="24"/>
        <v>0.81217908936940386</v>
      </c>
      <c r="K29" s="2">
        <f t="shared" si="3"/>
        <v>4.4449663577385704E-3</v>
      </c>
      <c r="L29" s="3">
        <f t="shared" si="25"/>
        <v>0.51599019490179121</v>
      </c>
      <c r="M29" s="3">
        <f t="shared" si="26"/>
        <v>1.0044449663577386</v>
      </c>
      <c r="N29" s="3">
        <f t="shared" si="6"/>
        <v>6385522.9199960511</v>
      </c>
      <c r="O29" s="3">
        <f t="shared" si="27"/>
        <v>1.0023077563174477E-4</v>
      </c>
      <c r="P29" s="3">
        <f t="shared" si="28"/>
        <v>0.58340819911198194</v>
      </c>
      <c r="Q29" s="3">
        <f t="shared" si="9"/>
        <v>0.34036512679108599</v>
      </c>
      <c r="R29" s="3">
        <f t="shared" si="10"/>
        <v>32051.443663489259</v>
      </c>
      <c r="S29" s="2">
        <f t="shared" si="11"/>
        <v>3951514.5352775049</v>
      </c>
      <c r="T29" s="3">
        <f t="shared" si="29"/>
        <v>63929.389512184825</v>
      </c>
      <c r="U29" s="2">
        <f t="shared" si="22"/>
        <v>0.57238372530561044</v>
      </c>
      <c r="V29" s="2">
        <f t="shared" si="13"/>
        <v>0.71032655013538692</v>
      </c>
      <c r="W29" s="2" t="s">
        <v>238</v>
      </c>
    </row>
    <row r="30" spans="1:23" ht="15">
      <c r="A30" s="2">
        <v>139</v>
      </c>
      <c r="B30" s="3">
        <f t="shared" si="14"/>
        <v>139</v>
      </c>
      <c r="D30" s="4" t="s">
        <v>26</v>
      </c>
      <c r="E30" s="1">
        <v>35.688588000000003</v>
      </c>
      <c r="F30" s="1">
        <v>139.71069</v>
      </c>
      <c r="G30" s="3">
        <f>F30-B30</f>
        <v>0.7106899999999996</v>
      </c>
      <c r="H30" s="3">
        <f t="shared" si="0"/>
        <v>1.2403880460998499E-2</v>
      </c>
      <c r="I30" s="3">
        <f t="shared" si="23"/>
        <v>0.71827091736859061</v>
      </c>
      <c r="J30" s="3">
        <f t="shared" si="24"/>
        <v>0.81219973875558615</v>
      </c>
      <c r="K30" s="2">
        <f t="shared" si="3"/>
        <v>4.4451923842268211E-3</v>
      </c>
      <c r="L30" s="3">
        <f t="shared" si="25"/>
        <v>0.51591311073751667</v>
      </c>
      <c r="M30" s="3">
        <f t="shared" si="26"/>
        <v>1.0044451923842268</v>
      </c>
      <c r="N30" s="3">
        <f t="shared" si="6"/>
        <v>6385522.2015410215</v>
      </c>
      <c r="O30" s="3">
        <f t="shared" si="27"/>
        <v>1.0149410899671335E-4</v>
      </c>
      <c r="P30" s="3">
        <f t="shared" si="28"/>
        <v>0.58337945144250447</v>
      </c>
      <c r="Q30" s="3">
        <f t="shared" si="9"/>
        <v>0.34033158436535743</v>
      </c>
      <c r="R30" s="3">
        <f t="shared" si="10"/>
        <v>32051.43915538966</v>
      </c>
      <c r="S30" s="2">
        <f t="shared" si="11"/>
        <v>3951292.3983393358</v>
      </c>
      <c r="T30" s="3">
        <f t="shared" si="29"/>
        <v>64331.018258088887</v>
      </c>
      <c r="U30" s="2">
        <f t="shared" si="22"/>
        <v>0.56991553710373122</v>
      </c>
      <c r="V30" s="2">
        <f t="shared" si="13"/>
        <v>0.71478909175654315</v>
      </c>
      <c r="W30" s="2" t="s">
        <v>236</v>
      </c>
    </row>
    <row r="31" spans="1:23" ht="15">
      <c r="A31" s="2">
        <v>139</v>
      </c>
      <c r="B31" s="3">
        <f t="shared" si="14"/>
        <v>139</v>
      </c>
      <c r="D31" s="4" t="s">
        <v>27</v>
      </c>
      <c r="E31" s="1">
        <v>35.687958000000002</v>
      </c>
      <c r="F31" s="1">
        <v>139.72010299999999</v>
      </c>
      <c r="G31" s="3">
        <f>F31-B31</f>
        <v>0.72010299999999461</v>
      </c>
      <c r="H31" s="3">
        <f t="shared" si="0"/>
        <v>1.2568168303488638E-2</v>
      </c>
      <c r="I31" s="3">
        <f t="shared" si="23"/>
        <v>0.71825424916500957</v>
      </c>
      <c r="J31" s="3">
        <f t="shared" si="24"/>
        <v>0.8122061532985837</v>
      </c>
      <c r="K31" s="2">
        <f t="shared" si="3"/>
        <v>4.4452625984584149E-3</v>
      </c>
      <c r="L31" s="3">
        <f t="shared" si="25"/>
        <v>0.51588916644359162</v>
      </c>
      <c r="M31" s="3">
        <f t="shared" si="26"/>
        <v>1.0044452625984583</v>
      </c>
      <c r="N31" s="3">
        <f t="shared" si="6"/>
        <v>6385521.9783558669</v>
      </c>
      <c r="O31" s="3">
        <f t="shared" si="27"/>
        <v>1.0420211318971409E-4</v>
      </c>
      <c r="P31" s="3">
        <f t="shared" si="28"/>
        <v>0.58337052080467489</v>
      </c>
      <c r="Q31" s="3">
        <f t="shared" si="9"/>
        <v>0.34032116454391759</v>
      </c>
      <c r="R31" s="3">
        <f t="shared" si="10"/>
        <v>32051.43775496673</v>
      </c>
      <c r="S31" s="2">
        <f t="shared" si="11"/>
        <v>3951228.7016915972</v>
      </c>
      <c r="T31" s="3">
        <f t="shared" si="29"/>
        <v>65183.601453172087</v>
      </c>
      <c r="U31" s="2">
        <f t="shared" si="22"/>
        <v>0.56920779657330256</v>
      </c>
      <c r="V31" s="2">
        <f t="shared" si="13"/>
        <v>0.72426223836857873</v>
      </c>
      <c r="W31" s="2" t="s">
        <v>236</v>
      </c>
    </row>
    <row r="32" spans="1:23" ht="15">
      <c r="A32" s="2">
        <v>139</v>
      </c>
      <c r="B32" s="3">
        <f t="shared" si="14"/>
        <v>139</v>
      </c>
      <c r="D32" s="4" t="s">
        <v>28</v>
      </c>
      <c r="E32" s="1">
        <v>35.686014</v>
      </c>
      <c r="F32" s="1">
        <v>139.73066700000001</v>
      </c>
      <c r="G32" s="3">
        <f>F32-B32</f>
        <v>0.73066700000001106</v>
      </c>
      <c r="H32" s="3">
        <f t="shared" si="0"/>
        <v>1.2752544885669605E-2</v>
      </c>
      <c r="I32" s="3">
        <f t="shared" si="23"/>
        <v>0.71820281751066384</v>
      </c>
      <c r="J32" s="3">
        <f t="shared" si="24"/>
        <v>0.81222594612653665</v>
      </c>
      <c r="K32" s="2">
        <f t="shared" si="3"/>
        <v>4.4454792562355428E-3</v>
      </c>
      <c r="L32" s="3">
        <f t="shared" si="25"/>
        <v>0.51581528708025592</v>
      </c>
      <c r="M32" s="3">
        <f t="shared" si="26"/>
        <v>1.0044454792562356</v>
      </c>
      <c r="N32" s="3">
        <f t="shared" si="6"/>
        <v>6385521.2896808209</v>
      </c>
      <c r="O32" s="3">
        <f t="shared" si="27"/>
        <v>1.07287083358467E-4</v>
      </c>
      <c r="P32" s="3">
        <f t="shared" si="28"/>
        <v>0.58334296296334331</v>
      </c>
      <c r="Q32" s="3">
        <f t="shared" si="9"/>
        <v>0.34028901243885251</v>
      </c>
      <c r="R32" s="3">
        <f t="shared" si="10"/>
        <v>32051.433433728085</v>
      </c>
      <c r="S32" s="2">
        <f t="shared" si="11"/>
        <v>3951020.0623157751</v>
      </c>
      <c r="T32" s="3">
        <f t="shared" si="29"/>
        <v>66141.474285507822</v>
      </c>
      <c r="U32" s="2">
        <f t="shared" si="22"/>
        <v>0.56688958128638978</v>
      </c>
      <c r="V32" s="2">
        <f t="shared" si="13"/>
        <v>0.73490526983897575</v>
      </c>
      <c r="W32" s="2" t="s">
        <v>238</v>
      </c>
    </row>
    <row r="33" spans="1:23" ht="15">
      <c r="A33" s="2">
        <v>139</v>
      </c>
      <c r="B33" s="3">
        <f t="shared" si="14"/>
        <v>139</v>
      </c>
      <c r="D33" s="4" t="s">
        <v>29</v>
      </c>
      <c r="E33" s="1">
        <v>35.673929999999999</v>
      </c>
      <c r="F33" s="1">
        <v>139.74521899999999</v>
      </c>
      <c r="G33" s="3">
        <f>F33-B33</f>
        <v>0.74521899999999164</v>
      </c>
      <c r="H33" s="3">
        <f t="shared" si="0"/>
        <v>1.3006525198419482E-2</v>
      </c>
      <c r="I33" s="3">
        <f t="shared" si="23"/>
        <v>0.71788317201096419</v>
      </c>
      <c r="J33" s="3">
        <f t="shared" si="24"/>
        <v>0.81234895835116172</v>
      </c>
      <c r="K33" s="2">
        <f t="shared" si="3"/>
        <v>4.446825900493172E-3</v>
      </c>
      <c r="L33" s="3">
        <f t="shared" si="25"/>
        <v>0.51535624865652363</v>
      </c>
      <c r="M33" s="3">
        <f t="shared" si="26"/>
        <v>1.0044468259004933</v>
      </c>
      <c r="N33" s="3">
        <f t="shared" si="6"/>
        <v>6385517.0092011392</v>
      </c>
      <c r="O33" s="3">
        <f t="shared" si="27"/>
        <v>1.1163691566725814E-4</v>
      </c>
      <c r="P33" s="3">
        <f t="shared" si="28"/>
        <v>0.5831716470009346</v>
      </c>
      <c r="Q33" s="3">
        <f t="shared" si="9"/>
        <v>0.34008916986578269</v>
      </c>
      <c r="R33" s="3">
        <f t="shared" si="10"/>
        <v>32051.406574945438</v>
      </c>
      <c r="S33" s="2">
        <f t="shared" si="11"/>
        <v>3949689.1430650232</v>
      </c>
      <c r="T33" s="3">
        <f t="shared" si="29"/>
        <v>67468.947075573902</v>
      </c>
      <c r="U33" s="2">
        <f t="shared" si="22"/>
        <v>0.55210158961136924</v>
      </c>
      <c r="V33" s="2">
        <f t="shared" si="13"/>
        <v>0.74965496750637672</v>
      </c>
      <c r="W33" s="2" t="s">
        <v>238</v>
      </c>
    </row>
    <row r="34" spans="1:23" ht="15">
      <c r="A34" s="2">
        <v>139</v>
      </c>
      <c r="B34" s="3">
        <f t="shared" si="14"/>
        <v>139</v>
      </c>
      <c r="D34" s="4" t="s">
        <v>30</v>
      </c>
      <c r="E34" s="1">
        <v>35.673839000000001</v>
      </c>
      <c r="F34" s="1">
        <v>139.75089700000001</v>
      </c>
      <c r="G34" s="3">
        <f>F34-B34</f>
        <v>0.75089700000000903</v>
      </c>
      <c r="H34" s="3">
        <f t="shared" si="0"/>
        <v>1.3105624993348023E-2</v>
      </c>
      <c r="I34" s="3">
        <f t="shared" si="23"/>
        <v>0.71788076524972333</v>
      </c>
      <c r="J34" s="3">
        <f t="shared" si="24"/>
        <v>0.81234988457228341</v>
      </c>
      <c r="K34" s="2">
        <f t="shared" si="3"/>
        <v>4.4468360408309645E-3</v>
      </c>
      <c r="L34" s="3">
        <f t="shared" si="25"/>
        <v>0.5153527931155284</v>
      </c>
      <c r="M34" s="3">
        <f t="shared" si="26"/>
        <v>1.004446836040831</v>
      </c>
      <c r="N34" s="3">
        <f t="shared" si="6"/>
        <v>6385516.9769688211</v>
      </c>
      <c r="O34" s="3">
        <f t="shared" si="27"/>
        <v>1.1334483114861943E-4</v>
      </c>
      <c r="P34" s="3">
        <f t="shared" si="28"/>
        <v>0.58317035678727525</v>
      </c>
      <c r="Q34" s="3">
        <f t="shared" si="9"/>
        <v>0.34008766503539789</v>
      </c>
      <c r="R34" s="3">
        <f t="shared" si="10"/>
        <v>32051.406372696893</v>
      </c>
      <c r="S34" s="2">
        <f t="shared" si="11"/>
        <v>3949682.9602184962</v>
      </c>
      <c r="T34" s="3">
        <f t="shared" si="29"/>
        <v>67983.095594984406</v>
      </c>
      <c r="U34" s="2">
        <f t="shared" si="22"/>
        <v>0.55203289131662392</v>
      </c>
      <c r="V34" s="2">
        <f t="shared" si="13"/>
        <v>0.75536772883316006</v>
      </c>
      <c r="W34" s="2" t="s">
        <v>238</v>
      </c>
    </row>
    <row r="35" spans="1:23" ht="15">
      <c r="A35" s="2">
        <v>139</v>
      </c>
      <c r="B35" s="3">
        <f t="shared" si="14"/>
        <v>139</v>
      </c>
      <c r="D35" s="4" t="s">
        <v>31</v>
      </c>
      <c r="E35" s="1">
        <v>35.681381999999999</v>
      </c>
      <c r="F35" s="1">
        <v>139.76608400000001</v>
      </c>
      <c r="G35" s="3">
        <f>F35-B35</f>
        <v>0.76608400000000643</v>
      </c>
      <c r="H35" s="3">
        <f t="shared" si="0"/>
        <v>1.3370688146848357E-2</v>
      </c>
      <c r="I35" s="3">
        <f t="shared" si="23"/>
        <v>0.71808028058317586</v>
      </c>
      <c r="J35" s="3">
        <f t="shared" si="24"/>
        <v>0.81227310304713773</v>
      </c>
      <c r="K35" s="2">
        <f t="shared" si="3"/>
        <v>4.4459954702247865E-3</v>
      </c>
      <c r="L35" s="3">
        <f t="shared" si="25"/>
        <v>0.51563928936241255</v>
      </c>
      <c r="M35" s="3">
        <f t="shared" si="26"/>
        <v>1.0044459954702247</v>
      </c>
      <c r="N35" s="3">
        <f t="shared" si="6"/>
        <v>6385519.6488281228</v>
      </c>
      <c r="O35" s="3">
        <f t="shared" si="27"/>
        <v>1.1795372604485397E-4</v>
      </c>
      <c r="P35" s="3">
        <f t="shared" si="28"/>
        <v>0.58327729774625559</v>
      </c>
      <c r="Q35" s="3">
        <f t="shared" si="9"/>
        <v>0.34021240606617409</v>
      </c>
      <c r="R35" s="3">
        <f t="shared" si="10"/>
        <v>32051.423137847643</v>
      </c>
      <c r="S35" s="2">
        <f t="shared" si="11"/>
        <v>3950530.5333881974</v>
      </c>
      <c r="T35" s="3">
        <f t="shared" si="29"/>
        <v>69351.562604463325</v>
      </c>
      <c r="U35" s="2">
        <f t="shared" si="22"/>
        <v>0.5614503709799713</v>
      </c>
      <c r="V35" s="2">
        <f t="shared" si="13"/>
        <v>0.77057291782737025</v>
      </c>
      <c r="W35" s="2" t="s">
        <v>236</v>
      </c>
    </row>
    <row r="36" spans="1:23" ht="15">
      <c r="A36" s="2">
        <v>139</v>
      </c>
      <c r="B36" s="3">
        <f t="shared" si="14"/>
        <v>139</v>
      </c>
      <c r="D36" s="4" t="s">
        <v>32</v>
      </c>
      <c r="E36" s="1">
        <v>35.684797000000003</v>
      </c>
      <c r="F36" s="1">
        <v>139.76607999999999</v>
      </c>
      <c r="G36" s="3">
        <f>F36-B36</f>
        <v>0.7660799999999881</v>
      </c>
      <c r="H36" s="3">
        <f t="shared" si="0"/>
        <v>1.3370618333677958E-2</v>
      </c>
      <c r="I36" s="3">
        <f t="shared" si="23"/>
        <v>0.71817062108923535</v>
      </c>
      <c r="J36" s="3">
        <f t="shared" si="24"/>
        <v>0.81223833653109923</v>
      </c>
      <c r="K36" s="2">
        <f t="shared" si="3"/>
        <v>4.4456148877229408E-3</v>
      </c>
      <c r="L36" s="3">
        <f t="shared" si="25"/>
        <v>0.51576904099569809</v>
      </c>
      <c r="M36" s="3">
        <f t="shared" si="26"/>
        <v>1.004445614887723</v>
      </c>
      <c r="N36" s="3">
        <f t="shared" si="6"/>
        <v>6385520.8585585346</v>
      </c>
      <c r="O36" s="3">
        <f t="shared" si="27"/>
        <v>1.179423974165946E-4</v>
      </c>
      <c r="P36" s="3">
        <f t="shared" si="28"/>
        <v>0.58332571061902694</v>
      </c>
      <c r="Q36" s="3">
        <f t="shared" si="9"/>
        <v>0.34026888466919275</v>
      </c>
      <c r="R36" s="3">
        <f t="shared" si="10"/>
        <v>32051.430728559262</v>
      </c>
      <c r="S36" s="2">
        <f t="shared" si="11"/>
        <v>3950909.4530425062</v>
      </c>
      <c r="T36" s="3">
        <f t="shared" si="29"/>
        <v>69348.245055406136</v>
      </c>
      <c r="U36" s="2">
        <f t="shared" si="22"/>
        <v>0.56566058936118047</v>
      </c>
      <c r="V36" s="2">
        <f t="shared" si="13"/>
        <v>0.77053605617117926</v>
      </c>
      <c r="W36" s="2" t="s">
        <v>238</v>
      </c>
    </row>
    <row r="37" spans="1:23" ht="15">
      <c r="A37" s="2">
        <v>139</v>
      </c>
      <c r="B37" s="3">
        <f t="shared" si="14"/>
        <v>139</v>
      </c>
      <c r="D37" s="4" t="s">
        <v>33</v>
      </c>
      <c r="E37" s="1">
        <v>35.695433999999999</v>
      </c>
      <c r="F37" s="1">
        <v>139.76757499999999</v>
      </c>
      <c r="G37" s="3">
        <f>F37-B37</f>
        <v>0.76757499999999368</v>
      </c>
      <c r="H37" s="3">
        <f t="shared" si="0"/>
        <v>1.339671100599537E-2</v>
      </c>
      <c r="I37" s="3">
        <f t="shared" si="23"/>
        <v>0.71845206215855317</v>
      </c>
      <c r="J37" s="3">
        <f t="shared" si="24"/>
        <v>0.81213002772386511</v>
      </c>
      <c r="K37" s="2">
        <f t="shared" si="3"/>
        <v>4.4444293560354153E-3</v>
      </c>
      <c r="L37" s="3">
        <f t="shared" si="25"/>
        <v>0.51617336561987759</v>
      </c>
      <c r="M37" s="3">
        <f t="shared" si="26"/>
        <v>1.0044444293560355</v>
      </c>
      <c r="N37" s="3">
        <f t="shared" si="6"/>
        <v>6385524.6269278247</v>
      </c>
      <c r="O37" s="3">
        <f t="shared" si="27"/>
        <v>1.1837159908476665E-4</v>
      </c>
      <c r="P37" s="3">
        <f t="shared" si="28"/>
        <v>0.58347649315909389</v>
      </c>
      <c r="Q37" s="3">
        <f t="shared" si="9"/>
        <v>0.34044481806923416</v>
      </c>
      <c r="R37" s="3">
        <f t="shared" si="10"/>
        <v>32051.454373997636</v>
      </c>
      <c r="S37" s="2">
        <f t="shared" si="11"/>
        <v>3952090.7742374968</v>
      </c>
      <c r="T37" s="3">
        <f t="shared" si="29"/>
        <v>69474.355200917897</v>
      </c>
      <c r="U37" s="2">
        <f t="shared" si="22"/>
        <v>0.57878638041663089</v>
      </c>
      <c r="V37" s="2">
        <f t="shared" si="13"/>
        <v>0.7719372800101989</v>
      </c>
      <c r="W37" s="2" t="s">
        <v>236</v>
      </c>
    </row>
    <row r="38" spans="1:23" ht="15">
      <c r="A38" s="2">
        <v>139</v>
      </c>
      <c r="B38" s="3">
        <f t="shared" si="14"/>
        <v>139</v>
      </c>
      <c r="D38" s="4" t="s">
        <v>34</v>
      </c>
      <c r="E38" s="1">
        <v>35.699854999999999</v>
      </c>
      <c r="F38" s="1">
        <v>139.76378600000001</v>
      </c>
      <c r="G38" s="3">
        <f>F38-B38</f>
        <v>0.76378600000001029</v>
      </c>
      <c r="H38" s="3">
        <f t="shared" si="0"/>
        <v>1.3330580480637594E-2</v>
      </c>
      <c r="I38" s="3">
        <f t="shared" si="23"/>
        <v>0.71856905810714078</v>
      </c>
      <c r="J38" s="3">
        <f t="shared" si="24"/>
        <v>0.81208500367294734</v>
      </c>
      <c r="K38" s="2">
        <f t="shared" si="3"/>
        <v>4.4439365761605046E-3</v>
      </c>
      <c r="L38" s="3">
        <f t="shared" si="25"/>
        <v>0.51634149126898343</v>
      </c>
      <c r="M38" s="3">
        <f t="shared" si="26"/>
        <v>1.0044439365761606</v>
      </c>
      <c r="N38" s="3">
        <f t="shared" si="6"/>
        <v>6385526.1932958057</v>
      </c>
      <c r="O38" s="3">
        <f t="shared" si="27"/>
        <v>1.1719284671293949E-4</v>
      </c>
      <c r="P38" s="3">
        <f t="shared" si="28"/>
        <v>0.58353915619220376</v>
      </c>
      <c r="Q38" s="3">
        <f t="shared" si="9"/>
        <v>0.3405179468095092</v>
      </c>
      <c r="R38" s="3">
        <f t="shared" si="10"/>
        <v>32051.464202508734</v>
      </c>
      <c r="S38" s="2">
        <f t="shared" si="11"/>
        <v>3952578.6475089737</v>
      </c>
      <c r="T38" s="3">
        <f t="shared" si="29"/>
        <v>69127.584664870024</v>
      </c>
      <c r="U38" s="2">
        <f t="shared" si="22"/>
        <v>0.58420719454415249</v>
      </c>
      <c r="V38" s="2">
        <f t="shared" si="13"/>
        <v>0.76808427405411139</v>
      </c>
      <c r="W38" s="2" t="s">
        <v>236</v>
      </c>
    </row>
    <row r="39" spans="1:23" ht="15">
      <c r="A39" s="2">
        <v>139</v>
      </c>
      <c r="B39" s="3">
        <f t="shared" si="14"/>
        <v>139</v>
      </c>
      <c r="D39" s="4" t="s">
        <v>35</v>
      </c>
      <c r="E39" s="1">
        <v>35.706671</v>
      </c>
      <c r="F39" s="1">
        <v>139.75991400000001</v>
      </c>
      <c r="G39" s="3">
        <f>F39-B39</f>
        <v>0.75991400000000908</v>
      </c>
      <c r="H39" s="3">
        <f t="shared" si="0"/>
        <v>1.3263001332000353E-2</v>
      </c>
      <c r="I39" s="3">
        <f t="shared" si="23"/>
        <v>0.71874946000248963</v>
      </c>
      <c r="J39" s="3">
        <f t="shared" si="24"/>
        <v>0.81201557915076494</v>
      </c>
      <c r="K39" s="2">
        <f t="shared" si="3"/>
        <v>4.4431767912007465E-3</v>
      </c>
      <c r="L39" s="3">
        <f t="shared" si="25"/>
        <v>0.5166007862538704</v>
      </c>
      <c r="M39" s="3">
        <f t="shared" si="26"/>
        <v>1.0044431767912008</v>
      </c>
      <c r="N39" s="3">
        <f t="shared" si="6"/>
        <v>6385528.6083780909</v>
      </c>
      <c r="O39" s="3">
        <f t="shared" si="27"/>
        <v>1.1598781032360434E-4</v>
      </c>
      <c r="P39" s="3">
        <f t="shared" si="28"/>
        <v>0.58363575902822118</v>
      </c>
      <c r="Q39" s="3">
        <f t="shared" si="9"/>
        <v>0.34063069921644784</v>
      </c>
      <c r="R39" s="3">
        <f t="shared" si="10"/>
        <v>32051.47935645992</v>
      </c>
      <c r="S39" s="2">
        <f t="shared" si="11"/>
        <v>3953332.2218407448</v>
      </c>
      <c r="T39" s="3">
        <f t="shared" si="29"/>
        <v>68771.282780817332</v>
      </c>
      <c r="U39" s="2">
        <f t="shared" si="22"/>
        <v>0.59258024267494269</v>
      </c>
      <c r="V39" s="2">
        <f t="shared" si="13"/>
        <v>0.76412536423130373</v>
      </c>
      <c r="W39" s="2" t="s">
        <v>238</v>
      </c>
    </row>
    <row r="40" spans="1:23" ht="15">
      <c r="A40" s="2">
        <v>139</v>
      </c>
      <c r="B40" s="3">
        <f t="shared" si="14"/>
        <v>139</v>
      </c>
      <c r="D40" s="4" t="s">
        <v>36</v>
      </c>
      <c r="E40" s="1">
        <v>35.707337000000003</v>
      </c>
      <c r="F40" s="1">
        <v>139.75120000000001</v>
      </c>
      <c r="G40" s="3">
        <f>F40-B40</f>
        <v>0.75120000000001141</v>
      </c>
      <c r="H40" s="3">
        <f t="shared" si="0"/>
        <v>1.3110913340981608E-2</v>
      </c>
      <c r="I40" s="3">
        <f t="shared" si="23"/>
        <v>0.71876708895476205</v>
      </c>
      <c r="J40" s="3">
        <f t="shared" si="24"/>
        <v>0.81200879497639955</v>
      </c>
      <c r="K40" s="2">
        <f t="shared" si="3"/>
        <v>4.4431025483883113E-3</v>
      </c>
      <c r="L40" s="3">
        <f t="shared" si="25"/>
        <v>0.51662612816450282</v>
      </c>
      <c r="M40" s="3">
        <f t="shared" si="26"/>
        <v>1.0044431025483882</v>
      </c>
      <c r="N40" s="3">
        <f t="shared" si="6"/>
        <v>6385528.8443693556</v>
      </c>
      <c r="O40" s="3">
        <f t="shared" si="27"/>
        <v>1.1334108350273959E-4</v>
      </c>
      <c r="P40" s="3">
        <f t="shared" si="28"/>
        <v>0.58364519777085089</v>
      </c>
      <c r="Q40" s="3">
        <f t="shared" si="9"/>
        <v>0.34064171688097566</v>
      </c>
      <c r="R40" s="3">
        <f t="shared" si="10"/>
        <v>32051.480837237697</v>
      </c>
      <c r="S40" s="2">
        <f t="shared" si="11"/>
        <v>3953400.0503721097</v>
      </c>
      <c r="T40" s="3">
        <f t="shared" si="29"/>
        <v>67982.096368143611</v>
      </c>
      <c r="U40" s="2">
        <f t="shared" si="22"/>
        <v>0.59333389302344164</v>
      </c>
      <c r="V40" s="2">
        <f t="shared" si="13"/>
        <v>0.75535662631270684</v>
      </c>
      <c r="W40" s="2" t="s">
        <v>238</v>
      </c>
    </row>
    <row r="41" spans="1:23" ht="15">
      <c r="A41" s="2">
        <v>139</v>
      </c>
      <c r="B41" s="3">
        <f t="shared" si="14"/>
        <v>139</v>
      </c>
      <c r="D41" s="4" t="s">
        <v>37</v>
      </c>
      <c r="E41" s="1">
        <v>35.717305000000003</v>
      </c>
      <c r="F41" s="1">
        <v>139.73673400000001</v>
      </c>
      <c r="G41" s="3">
        <f>F41-B41</f>
        <v>0.73673400000001266</v>
      </c>
      <c r="H41" s="3">
        <f t="shared" si="0"/>
        <v>1.2858434011388128E-2</v>
      </c>
      <c r="I41" s="3">
        <f t="shared" si="23"/>
        <v>0.71903097610650391</v>
      </c>
      <c r="J41" s="3">
        <f t="shared" si="24"/>
        <v>0.81190724335366271</v>
      </c>
      <c r="K41" s="2">
        <f t="shared" si="3"/>
        <v>4.4419912893421979E-3</v>
      </c>
      <c r="L41" s="3">
        <f t="shared" si="25"/>
        <v>0.51700554460067183</v>
      </c>
      <c r="M41" s="3">
        <f t="shared" si="26"/>
        <v>1.0044419912893423</v>
      </c>
      <c r="N41" s="3">
        <f t="shared" si="6"/>
        <v>6385532.376666287</v>
      </c>
      <c r="O41" s="3">
        <f t="shared" si="27"/>
        <v>1.0899058728802869E-4</v>
      </c>
      <c r="P41" s="3">
        <f t="shared" si="28"/>
        <v>0.58378645769652493</v>
      </c>
      <c r="Q41" s="3">
        <f t="shared" si="9"/>
        <v>0.34080662818985646</v>
      </c>
      <c r="R41" s="3">
        <f t="shared" si="10"/>
        <v>32051.503001392863</v>
      </c>
      <c r="S41" s="2">
        <f t="shared" si="11"/>
        <v>3954496.1632528137</v>
      </c>
      <c r="T41" s="3">
        <f t="shared" si="29"/>
        <v>66664.626895208537</v>
      </c>
      <c r="U41" s="2">
        <f t="shared" si="22"/>
        <v>0.60551292503126375</v>
      </c>
      <c r="V41" s="2">
        <f t="shared" si="13"/>
        <v>0.74071807661342814</v>
      </c>
      <c r="W41" s="2" t="s">
        <v>236</v>
      </c>
    </row>
    <row r="42" spans="1:23" ht="15">
      <c r="A42" s="2">
        <v>139</v>
      </c>
      <c r="B42" s="3">
        <f t="shared" si="14"/>
        <v>139</v>
      </c>
      <c r="D42" s="4" t="s">
        <v>38</v>
      </c>
      <c r="E42" s="1">
        <v>35.725793000000003</v>
      </c>
      <c r="F42" s="1">
        <v>139.72991500000001</v>
      </c>
      <c r="G42" s="3">
        <f>F42-B42</f>
        <v>0.72991500000000542</v>
      </c>
      <c r="H42" s="3">
        <f t="shared" si="0"/>
        <v>1.273942000969451E-2</v>
      </c>
      <c r="I42" s="3">
        <f t="shared" si="23"/>
        <v>0.71925573463143921</v>
      </c>
      <c r="J42" s="3">
        <f t="shared" si="24"/>
        <v>0.81182075024823286</v>
      </c>
      <c r="K42" s="2">
        <f t="shared" si="3"/>
        <v>4.4410449222309183E-3</v>
      </c>
      <c r="L42" s="3">
        <f t="shared" si="25"/>
        <v>0.51732881180021129</v>
      </c>
      <c r="M42" s="3">
        <f t="shared" si="26"/>
        <v>1.004441044922231</v>
      </c>
      <c r="N42" s="3">
        <f t="shared" si="6"/>
        <v>6385535.3848350774</v>
      </c>
      <c r="O42" s="3">
        <f t="shared" si="27"/>
        <v>1.0695956006454204E-4</v>
      </c>
      <c r="P42" s="3">
        <f t="shared" si="28"/>
        <v>0.58390673010883887</v>
      </c>
      <c r="Q42" s="3">
        <f t="shared" si="9"/>
        <v>0.34094706946639641</v>
      </c>
      <c r="R42" s="3">
        <f t="shared" si="10"/>
        <v>32051.521876794672</v>
      </c>
      <c r="S42" s="2">
        <f t="shared" si="11"/>
        <v>3955433.3697698736</v>
      </c>
      <c r="T42" s="3">
        <f t="shared" si="29"/>
        <v>66040.58183441119</v>
      </c>
      <c r="U42" s="2">
        <f t="shared" si="22"/>
        <v>0.61592633077637293</v>
      </c>
      <c r="V42" s="2">
        <f t="shared" si="13"/>
        <v>0.73378424260456876</v>
      </c>
      <c r="W42" s="2" t="s">
        <v>236</v>
      </c>
    </row>
    <row r="43" spans="1:23" ht="15">
      <c r="A43" s="2">
        <v>139</v>
      </c>
      <c r="B43" s="3">
        <f t="shared" si="14"/>
        <v>139</v>
      </c>
      <c r="D43" s="4" t="s">
        <v>39</v>
      </c>
      <c r="E43" s="1">
        <v>35.728926000000001</v>
      </c>
      <c r="F43" s="1">
        <v>139.71037999999999</v>
      </c>
      <c r="G43" s="3">
        <f>F43-B43</f>
        <v>0.71037999999998647</v>
      </c>
      <c r="H43" s="3">
        <f t="shared" si="0"/>
        <v>1.2398469940317087E-2</v>
      </c>
      <c r="I43" s="3">
        <f t="shared" si="23"/>
        <v>0.71933870720263449</v>
      </c>
      <c r="J43" s="3">
        <f t="shared" si="24"/>
        <v>0.81178882033403943</v>
      </c>
      <c r="K43" s="2">
        <f t="shared" si="3"/>
        <v>4.4406955855217367E-3</v>
      </c>
      <c r="L43" s="3">
        <f t="shared" si="25"/>
        <v>0.51744817567995749</v>
      </c>
      <c r="M43" s="3">
        <f t="shared" si="26"/>
        <v>1.0044406955855218</v>
      </c>
      <c r="N43" s="3">
        <f t="shared" si="6"/>
        <v>6385536.4952549031</v>
      </c>
      <c r="O43" s="3">
        <f t="shared" si="27"/>
        <v>1.0130300284691085E-4</v>
      </c>
      <c r="P43" s="3">
        <f t="shared" si="28"/>
        <v>0.58395112054063969</v>
      </c>
      <c r="Q43" s="3">
        <f t="shared" si="9"/>
        <v>0.34099891118066872</v>
      </c>
      <c r="R43" s="3">
        <f t="shared" si="10"/>
        <v>32051.528844362863</v>
      </c>
      <c r="S43" s="2">
        <f t="shared" si="11"/>
        <v>3955768.0306074256</v>
      </c>
      <c r="T43" s="3">
        <f t="shared" si="29"/>
        <v>64270.565563312775</v>
      </c>
      <c r="U43" s="2">
        <f t="shared" si="22"/>
        <v>0.61964478452695115</v>
      </c>
      <c r="V43" s="2">
        <f t="shared" si="13"/>
        <v>0.71411739514791972</v>
      </c>
      <c r="W43" s="2" t="s">
        <v>238</v>
      </c>
    </row>
    <row r="44" spans="1:23" ht="15">
      <c r="A44" s="2">
        <v>139</v>
      </c>
      <c r="B44" s="3">
        <f t="shared" si="14"/>
        <v>139</v>
      </c>
      <c r="D44" s="4" t="s">
        <v>40</v>
      </c>
      <c r="E44" s="1">
        <v>35.692123000000002</v>
      </c>
      <c r="F44" s="1">
        <v>139.67399700000001</v>
      </c>
      <c r="G44" s="3">
        <f>F44-B44</f>
        <v>0.67399700000001417</v>
      </c>
      <c r="H44" s="3">
        <f t="shared" si="0"/>
        <v>1.1763466798564473E-2</v>
      </c>
      <c r="I44" s="3">
        <f t="shared" si="23"/>
        <v>0.71836444939459354</v>
      </c>
      <c r="J44" s="3">
        <f t="shared" si="24"/>
        <v>0.81216374422077819</v>
      </c>
      <c r="K44" s="2">
        <f t="shared" si="3"/>
        <v>4.444798394721723E-3</v>
      </c>
      <c r="L44" s="3">
        <f t="shared" si="25"/>
        <v>0.51604748215399754</v>
      </c>
      <c r="M44" s="3">
        <f t="shared" si="26"/>
        <v>1.0044447983947218</v>
      </c>
      <c r="N44" s="3">
        <f t="shared" si="6"/>
        <v>6385523.4538888298</v>
      </c>
      <c r="O44" s="3">
        <f t="shared" si="27"/>
        <v>9.1276264595829051E-5</v>
      </c>
      <c r="P44" s="3">
        <f t="shared" si="28"/>
        <v>0.58342956093541087</v>
      </c>
      <c r="Q44" s="3">
        <f t="shared" si="9"/>
        <v>0.34039005257328631</v>
      </c>
      <c r="R44" s="3">
        <f t="shared" si="10"/>
        <v>32051.447013513611</v>
      </c>
      <c r="S44" s="2">
        <f t="shared" si="11"/>
        <v>3951661.2183261858</v>
      </c>
      <c r="T44" s="3">
        <f t="shared" si="29"/>
        <v>61006.858275031067</v>
      </c>
      <c r="U44" s="2">
        <f t="shared" si="22"/>
        <v>0.57401353695762036</v>
      </c>
      <c r="V44" s="2">
        <f t="shared" si="13"/>
        <v>0.67785398083367854</v>
      </c>
      <c r="W44" s="2" t="s">
        <v>236</v>
      </c>
    </row>
    <row r="45" spans="1:23" ht="15">
      <c r="A45" s="2">
        <v>139</v>
      </c>
      <c r="B45" s="3">
        <f t="shared" si="14"/>
        <v>139</v>
      </c>
      <c r="D45" s="4" t="s">
        <v>41</v>
      </c>
      <c r="E45" s="1">
        <v>35.690514</v>
      </c>
      <c r="F45" s="1">
        <v>139.666933</v>
      </c>
      <c r="G45" s="3">
        <f>F45-B45</f>
        <v>0.66693300000000022</v>
      </c>
      <c r="H45" s="3">
        <f t="shared" si="0"/>
        <v>1.164017674020335E-2</v>
      </c>
      <c r="I45" s="3">
        <f t="shared" si="23"/>
        <v>0.71832187608095932</v>
      </c>
      <c r="J45" s="3">
        <f t="shared" si="24"/>
        <v>0.81218012797230055</v>
      </c>
      <c r="K45" s="2">
        <f t="shared" si="3"/>
        <v>4.4449777260634803E-3</v>
      </c>
      <c r="L45" s="3">
        <f t="shared" si="25"/>
        <v>0.51598631765646907</v>
      </c>
      <c r="M45" s="3">
        <f t="shared" si="26"/>
        <v>1.0044449777260636</v>
      </c>
      <c r="N45" s="3">
        <f t="shared" si="6"/>
        <v>6385522.8838603236</v>
      </c>
      <c r="O45" s="3">
        <f t="shared" si="27"/>
        <v>8.9376607799883021E-5</v>
      </c>
      <c r="P45" s="3">
        <f t="shared" si="28"/>
        <v>0.58340675324073654</v>
      </c>
      <c r="Q45" s="3">
        <f t="shared" si="9"/>
        <v>0.34036343972689764</v>
      </c>
      <c r="R45" s="3">
        <f t="shared" si="10"/>
        <v>32051.443436747915</v>
      </c>
      <c r="S45" s="2">
        <f t="shared" si="11"/>
        <v>3951478.3219236108</v>
      </c>
      <c r="T45" s="3">
        <f t="shared" si="29"/>
        <v>60368.66323003405</v>
      </c>
      <c r="U45" s="2">
        <f t="shared" si="22"/>
        <v>0.57198135470678613</v>
      </c>
      <c r="V45" s="2">
        <f t="shared" si="13"/>
        <v>0.67076292477815613</v>
      </c>
      <c r="W45" s="2" t="s">
        <v>236</v>
      </c>
    </row>
    <row r="46" spans="1:23" ht="15">
      <c r="A46" s="2">
        <v>139</v>
      </c>
      <c r="B46" s="3">
        <f t="shared" si="14"/>
        <v>139</v>
      </c>
      <c r="D46" s="4" t="s">
        <v>42</v>
      </c>
      <c r="E46" s="1">
        <v>35.683495999999998</v>
      </c>
      <c r="F46" s="1">
        <v>139.656498</v>
      </c>
      <c r="G46" s="3">
        <f>F46-B46</f>
        <v>0.65649799999999914</v>
      </c>
      <c r="H46" s="3">
        <f t="shared" si="0"/>
        <v>1.1458051632757723E-2</v>
      </c>
      <c r="I46" s="3">
        <f t="shared" si="23"/>
        <v>0.71813620348672258</v>
      </c>
      <c r="J46" s="3">
        <f t="shared" si="24"/>
        <v>0.81225158174319956</v>
      </c>
      <c r="K46" s="2">
        <f t="shared" si="3"/>
        <v>4.4457598786438587E-3</v>
      </c>
      <c r="L46" s="3">
        <f t="shared" si="25"/>
        <v>0.5157196067583234</v>
      </c>
      <c r="M46" s="3">
        <f t="shared" si="26"/>
        <v>1.0044457598786438</v>
      </c>
      <c r="N46" s="3">
        <f t="shared" si="6"/>
        <v>6385520.3976861713</v>
      </c>
      <c r="O46" s="3">
        <f t="shared" si="27"/>
        <v>8.6616908980761915E-5</v>
      </c>
      <c r="P46" s="3">
        <f t="shared" si="28"/>
        <v>0.58330726718914661</v>
      </c>
      <c r="Q46" s="3">
        <f t="shared" si="9"/>
        <v>0.34024736795567045</v>
      </c>
      <c r="R46" s="3">
        <f t="shared" si="10"/>
        <v>32051.427836717245</v>
      </c>
      <c r="S46" s="2">
        <f t="shared" si="11"/>
        <v>3950693.2577241831</v>
      </c>
      <c r="T46" s="3">
        <f t="shared" si="29"/>
        <v>59429.311813778091</v>
      </c>
      <c r="U46" s="2">
        <f t="shared" si="22"/>
        <v>0.56325841915759056</v>
      </c>
      <c r="V46" s="2">
        <f t="shared" si="13"/>
        <v>0.66032568681975656</v>
      </c>
      <c r="W46" s="2" t="s">
        <v>236</v>
      </c>
    </row>
    <row r="47" spans="1:23" ht="15">
      <c r="A47" s="2">
        <v>139</v>
      </c>
      <c r="B47" s="3">
        <f t="shared" si="14"/>
        <v>139</v>
      </c>
      <c r="D47" s="4" t="s">
        <v>43</v>
      </c>
      <c r="E47" s="1">
        <v>35.644306999999998</v>
      </c>
      <c r="F47" s="1">
        <v>139.69915700000001</v>
      </c>
      <c r="G47" s="3">
        <f>F47-B47</f>
        <v>0.6991570000000138</v>
      </c>
      <c r="H47" s="3">
        <f t="shared" si="0"/>
        <v>1.2202591638366241E-2</v>
      </c>
      <c r="I47" s="3">
        <f t="shared" si="23"/>
        <v>0.71709999482753861</v>
      </c>
      <c r="J47" s="3">
        <f t="shared" si="24"/>
        <v>0.81265036051812822</v>
      </c>
      <c r="K47" s="2">
        <f t="shared" si="3"/>
        <v>4.4501262841234318E-3</v>
      </c>
      <c r="L47" s="3">
        <f t="shared" si="25"/>
        <v>0.51423240258165592</v>
      </c>
      <c r="M47" s="3">
        <f t="shared" si="26"/>
        <v>1.0044501262841234</v>
      </c>
      <c r="N47" s="3">
        <f t="shared" si="6"/>
        <v>6385506.5185493045</v>
      </c>
      <c r="O47" s="3">
        <f t="shared" si="27"/>
        <v>9.8335792074490347E-5</v>
      </c>
      <c r="P47" s="3">
        <f t="shared" si="28"/>
        <v>0.58275156932414718</v>
      </c>
      <c r="Q47" s="3">
        <f t="shared" si="9"/>
        <v>0.33959939154975632</v>
      </c>
      <c r="R47" s="3">
        <f t="shared" si="10"/>
        <v>32051.340749122268</v>
      </c>
      <c r="S47" s="2">
        <f t="shared" si="11"/>
        <v>3946371.5989669492</v>
      </c>
      <c r="T47" s="3">
        <f t="shared" si="29"/>
        <v>63322.004141079626</v>
      </c>
      <c r="U47" s="2">
        <f t="shared" si="22"/>
        <v>0.51523998852165731</v>
      </c>
      <c r="V47" s="2">
        <f t="shared" si="13"/>
        <v>0.70357782378977363</v>
      </c>
      <c r="W47" s="2" t="s">
        <v>236</v>
      </c>
    </row>
    <row r="48" spans="1:23" ht="15">
      <c r="A48" s="2">
        <v>139</v>
      </c>
      <c r="B48" s="3">
        <f t="shared" si="14"/>
        <v>139</v>
      </c>
      <c r="D48" s="4" t="s">
        <v>44</v>
      </c>
      <c r="E48" s="1">
        <v>35.64669</v>
      </c>
      <c r="F48" s="1">
        <v>139.710106</v>
      </c>
      <c r="G48" s="3">
        <f>F48-B48</f>
        <v>0.71010599999999613</v>
      </c>
      <c r="H48" s="3">
        <f t="shared" si="0"/>
        <v>1.239368773816679E-2</v>
      </c>
      <c r="I48" s="3">
        <f t="shared" si="23"/>
        <v>0.71716297544273366</v>
      </c>
      <c r="J48" s="3">
        <f t="shared" si="24"/>
        <v>0.81262612248047994</v>
      </c>
      <c r="K48" s="2">
        <f t="shared" si="3"/>
        <v>4.4498608299377001E-3</v>
      </c>
      <c r="L48" s="3">
        <f t="shared" si="25"/>
        <v>0.51432273334587497</v>
      </c>
      <c r="M48" s="3">
        <f t="shared" si="26"/>
        <v>1.0044498608299377</v>
      </c>
      <c r="N48" s="3">
        <f t="shared" si="6"/>
        <v>6385507.3623242844</v>
      </c>
      <c r="O48" s="3">
        <f t="shared" si="27"/>
        <v>1.0143379107292479E-4</v>
      </c>
      <c r="P48" s="3">
        <f t="shared" si="28"/>
        <v>0.58278536792059232</v>
      </c>
      <c r="Q48" s="3">
        <f t="shared" si="9"/>
        <v>0.33963878506234019</v>
      </c>
      <c r="R48" s="3">
        <f t="shared" si="10"/>
        <v>32051.346043567119</v>
      </c>
      <c r="S48" s="2">
        <f t="shared" si="11"/>
        <v>3946643.1171440515</v>
      </c>
      <c r="T48" s="3">
        <f t="shared" si="29"/>
        <v>64311.75142806751</v>
      </c>
      <c r="U48" s="2">
        <f t="shared" si="22"/>
        <v>0.51825685715612746</v>
      </c>
      <c r="V48" s="2">
        <f t="shared" si="13"/>
        <v>0.71457501586741679</v>
      </c>
      <c r="W48" s="2" t="s">
        <v>236</v>
      </c>
    </row>
    <row r="49" spans="1:23" ht="15">
      <c r="A49" s="2">
        <v>139</v>
      </c>
      <c r="B49" s="3">
        <f t="shared" si="14"/>
        <v>139</v>
      </c>
      <c r="D49" s="4" t="s">
        <v>45</v>
      </c>
      <c r="E49" s="1">
        <v>35.652279</v>
      </c>
      <c r="F49" s="1">
        <v>139.722227</v>
      </c>
      <c r="G49" s="3">
        <f>F49-B49</f>
        <v>0.72222700000000373</v>
      </c>
      <c r="H49" s="3">
        <f t="shared" si="0"/>
        <v>1.2605239096801156E-2</v>
      </c>
      <c r="I49" s="3">
        <f t="shared" si="23"/>
        <v>0.71731070258736651</v>
      </c>
      <c r="J49" s="3">
        <f t="shared" si="24"/>
        <v>0.81256926996951884</v>
      </c>
      <c r="K49" s="2">
        <f t="shared" si="3"/>
        <v>4.4492382141861639E-3</v>
      </c>
      <c r="L49" s="3">
        <f t="shared" si="25"/>
        <v>0.51453464404638138</v>
      </c>
      <c r="M49" s="3">
        <f t="shared" si="26"/>
        <v>1.0044492382141861</v>
      </c>
      <c r="N49" s="3">
        <f t="shared" si="6"/>
        <v>6385509.3413774297</v>
      </c>
      <c r="O49" s="3">
        <f t="shared" si="27"/>
        <v>1.0491146789684032E-4</v>
      </c>
      <c r="P49" s="3">
        <f t="shared" si="28"/>
        <v>0.58286463394273902</v>
      </c>
      <c r="Q49" s="3">
        <f t="shared" si="9"/>
        <v>0.33973118150120313</v>
      </c>
      <c r="R49" s="3">
        <f t="shared" si="10"/>
        <v>32051.358461555646</v>
      </c>
      <c r="S49" s="2">
        <f t="shared" si="11"/>
        <v>3947271.2546535213</v>
      </c>
      <c r="T49" s="3">
        <f t="shared" si="29"/>
        <v>65404.969350477848</v>
      </c>
      <c r="U49" s="2">
        <f t="shared" si="22"/>
        <v>0.52523616281690388</v>
      </c>
      <c r="V49" s="2">
        <f t="shared" si="13"/>
        <v>0.72672188167197604</v>
      </c>
      <c r="W49" s="2" t="s">
        <v>236</v>
      </c>
    </row>
    <row r="50" spans="1:23" ht="15">
      <c r="A50" s="2">
        <v>139</v>
      </c>
      <c r="B50" s="3">
        <f t="shared" si="14"/>
        <v>139</v>
      </c>
      <c r="D50" s="4" t="s">
        <v>46</v>
      </c>
      <c r="E50" s="1">
        <v>35.662835999999999</v>
      </c>
      <c r="F50" s="1">
        <v>139.73144300000001</v>
      </c>
      <c r="G50" s="3">
        <f>F50-B50</f>
        <v>0.73144300000001294</v>
      </c>
      <c r="H50" s="3">
        <f t="shared" si="0"/>
        <v>1.2766088640665115E-2</v>
      </c>
      <c r="I50" s="3">
        <f t="shared" si="23"/>
        <v>0.71758979916401666</v>
      </c>
      <c r="J50" s="3">
        <f t="shared" si="24"/>
        <v>0.81246186079815852</v>
      </c>
      <c r="K50" s="2">
        <f t="shared" si="3"/>
        <v>4.4480620500789549E-3</v>
      </c>
      <c r="L50" s="3">
        <f t="shared" si="25"/>
        <v>0.51493511986425378</v>
      </c>
      <c r="M50" s="3">
        <f t="shared" si="26"/>
        <v>1.0044480620500789</v>
      </c>
      <c r="N50" s="3">
        <f t="shared" si="6"/>
        <v>6385513.0799503736</v>
      </c>
      <c r="O50" s="3">
        <f t="shared" si="27"/>
        <v>1.075775569820588E-4</v>
      </c>
      <c r="P50" s="3">
        <f t="shared" si="28"/>
        <v>0.58301434351857384</v>
      </c>
      <c r="Q50" s="3">
        <f t="shared" si="9"/>
        <v>0.33990572474839365</v>
      </c>
      <c r="R50" s="3">
        <f t="shared" si="10"/>
        <v>32051.381920025418</v>
      </c>
      <c r="S50" s="2">
        <f t="shared" si="11"/>
        <v>3948448.8046996603</v>
      </c>
      <c r="T50" s="3">
        <f t="shared" si="29"/>
        <v>66230.8683501294</v>
      </c>
      <c r="U50" s="2">
        <f t="shared" si="22"/>
        <v>0.53832005221844759</v>
      </c>
      <c r="V50" s="2">
        <f t="shared" si="13"/>
        <v>0.73589853722366005</v>
      </c>
      <c r="W50" s="2" t="s">
        <v>238</v>
      </c>
    </row>
    <row r="51" spans="1:23" ht="15">
      <c r="A51" s="2">
        <v>139</v>
      </c>
      <c r="B51" s="3">
        <f t="shared" si="14"/>
        <v>139</v>
      </c>
      <c r="D51" s="4" t="s">
        <v>47</v>
      </c>
      <c r="E51" s="1">
        <v>35.662978000000003</v>
      </c>
      <c r="F51" s="1">
        <v>139.745069</v>
      </c>
      <c r="G51" s="3">
        <f>F51-B51</f>
        <v>0.74506900000000087</v>
      </c>
      <c r="H51" s="3">
        <f t="shared" si="0"/>
        <v>1.3003907204541651E-2</v>
      </c>
      <c r="I51" s="3">
        <f t="shared" si="23"/>
        <v>0.71759355373671696</v>
      </c>
      <c r="J51" s="3">
        <f t="shared" si="24"/>
        <v>0.81246041587184026</v>
      </c>
      <c r="K51" s="2">
        <f t="shared" si="3"/>
        <v>4.4480462287425542E-3</v>
      </c>
      <c r="L51" s="3">
        <f t="shared" si="25"/>
        <v>0.51494050836449046</v>
      </c>
      <c r="M51" s="3">
        <f t="shared" si="26"/>
        <v>1.0044480462287426</v>
      </c>
      <c r="N51" s="3">
        <f t="shared" si="6"/>
        <v>6385513.1302403565</v>
      </c>
      <c r="O51" s="3">
        <f t="shared" si="27"/>
        <v>1.1162260276932596E-4</v>
      </c>
      <c r="P51" s="3">
        <f t="shared" si="28"/>
        <v>0.58301635709588484</v>
      </c>
      <c r="Q51" s="3">
        <f t="shared" si="9"/>
        <v>0.33990807264135631</v>
      </c>
      <c r="R51" s="3">
        <f t="shared" si="10"/>
        <v>32051.382235580604</v>
      </c>
      <c r="S51" s="2">
        <f t="shared" si="11"/>
        <v>3948473.829934679</v>
      </c>
      <c r="T51" s="3">
        <f t="shared" si="29"/>
        <v>67464.581323999344</v>
      </c>
      <c r="U51" s="2">
        <f t="shared" si="22"/>
        <v>0.5385981103853219</v>
      </c>
      <c r="V51" s="2">
        <f t="shared" si="13"/>
        <v>0.74960645915554824</v>
      </c>
      <c r="W51" s="2" t="s">
        <v>236</v>
      </c>
    </row>
    <row r="52" spans="1:23" ht="15">
      <c r="A52" s="2">
        <v>139</v>
      </c>
      <c r="B52" s="3">
        <f t="shared" si="14"/>
        <v>139</v>
      </c>
      <c r="D52" s="4" t="s">
        <v>48</v>
      </c>
      <c r="E52" s="1">
        <v>35.675114000000001</v>
      </c>
      <c r="F52" s="1">
        <v>139.75976499999999</v>
      </c>
      <c r="G52" s="3">
        <f>F52-B52</f>
        <v>0.75976499999998737</v>
      </c>
      <c r="H52" s="3">
        <f t="shared" si="0"/>
        <v>1.3260400791414502E-2</v>
      </c>
      <c r="I52" s="3">
        <f t="shared" si="23"/>
        <v>0.71791448685528092</v>
      </c>
      <c r="J52" s="3">
        <f t="shared" si="24"/>
        <v>0.81233690711154616</v>
      </c>
      <c r="K52" s="2">
        <f t="shared" si="3"/>
        <v>4.4466939636785777E-3</v>
      </c>
      <c r="L52" s="3">
        <f t="shared" si="25"/>
        <v>0.5154012104366813</v>
      </c>
      <c r="M52" s="3">
        <f t="shared" si="26"/>
        <v>1.0044466939636785</v>
      </c>
      <c r="N52" s="3">
        <f t="shared" si="6"/>
        <v>6385517.4285786683</v>
      </c>
      <c r="O52" s="3">
        <f t="shared" si="27"/>
        <v>1.1603410894615587E-4</v>
      </c>
      <c r="P52" s="3">
        <f t="shared" si="28"/>
        <v>0.58318843382259167</v>
      </c>
      <c r="Q52" s="3">
        <f t="shared" si="9"/>
        <v>0.3401087493444474</v>
      </c>
      <c r="R52" s="3">
        <f t="shared" si="10"/>
        <v>32051.409206419092</v>
      </c>
      <c r="S52" s="2">
        <f t="shared" si="11"/>
        <v>3949830.6046511745</v>
      </c>
      <c r="T52" s="3">
        <f t="shared" si="29"/>
        <v>68784.888489647812</v>
      </c>
      <c r="U52" s="2">
        <f t="shared" si="22"/>
        <v>0.55367338501305008</v>
      </c>
      <c r="V52" s="2">
        <f t="shared" si="13"/>
        <v>0.76427653877386459</v>
      </c>
      <c r="W52" s="2" t="s">
        <v>238</v>
      </c>
    </row>
    <row r="53" spans="1:23" ht="15">
      <c r="A53" s="2">
        <v>139</v>
      </c>
      <c r="B53" s="3">
        <f t="shared" si="14"/>
        <v>139</v>
      </c>
      <c r="D53" s="4" t="s">
        <v>49</v>
      </c>
      <c r="E53" s="1">
        <v>35.669463999999998</v>
      </c>
      <c r="F53" s="1">
        <v>139.76725300000001</v>
      </c>
      <c r="G53" s="3">
        <f>F53-B53</f>
        <v>0.76725300000001084</v>
      </c>
      <c r="H53" s="3">
        <f t="shared" si="0"/>
        <v>1.3391091045804247E-2</v>
      </c>
      <c r="I53" s="3">
        <f t="shared" si="23"/>
        <v>0.71776506204877577</v>
      </c>
      <c r="J53" s="3">
        <f t="shared" si="24"/>
        <v>0.81239441201637319</v>
      </c>
      <c r="K53" s="2">
        <f t="shared" si="3"/>
        <v>4.4473235442420355E-3</v>
      </c>
      <c r="L53" s="3">
        <f t="shared" si="25"/>
        <v>0.51518668429788295</v>
      </c>
      <c r="M53" s="3">
        <f t="shared" si="26"/>
        <v>1.0044473235442419</v>
      </c>
      <c r="N53" s="3">
        <f t="shared" si="6"/>
        <v>6385515.4273795029</v>
      </c>
      <c r="O53" s="3">
        <f t="shared" si="27"/>
        <v>1.1834932372053794E-4</v>
      </c>
      <c r="P53" s="3">
        <f t="shared" si="28"/>
        <v>0.58310832554901082</v>
      </c>
      <c r="Q53" s="3">
        <f t="shared" si="9"/>
        <v>0.34001531932457119</v>
      </c>
      <c r="R53" s="3">
        <f t="shared" si="10"/>
        <v>32051.396649468777</v>
      </c>
      <c r="S53" s="2">
        <f t="shared" si="11"/>
        <v>3949208.9603305524</v>
      </c>
      <c r="T53" s="3">
        <f t="shared" si="29"/>
        <v>69467.719142272457</v>
      </c>
      <c r="U53" s="2">
        <f t="shared" si="22"/>
        <v>0.54676622589502688</v>
      </c>
      <c r="V53" s="2">
        <f t="shared" si="13"/>
        <v>0.77186354602524954</v>
      </c>
      <c r="W53" s="2" t="s">
        <v>238</v>
      </c>
    </row>
    <row r="54" spans="1:23" ht="15">
      <c r="A54" s="2">
        <v>139</v>
      </c>
      <c r="B54" s="3">
        <f t="shared" si="14"/>
        <v>139</v>
      </c>
      <c r="D54" s="4" t="s">
        <v>50</v>
      </c>
      <c r="E54" s="1">
        <v>35.668115</v>
      </c>
      <c r="F54" s="1">
        <v>139.772603</v>
      </c>
      <c r="G54" s="3">
        <f>F54-B54</f>
        <v>0.7726030000000037</v>
      </c>
      <c r="H54" s="3">
        <f t="shared" si="0"/>
        <v>1.3484466160785819E-2</v>
      </c>
      <c r="I54" s="3">
        <f t="shared" si="23"/>
        <v>0.71772938835145872</v>
      </c>
      <c r="J54" s="3">
        <f t="shared" si="24"/>
        <v>0.81240814078027757</v>
      </c>
      <c r="K54" s="2">
        <f t="shared" si="3"/>
        <v>4.4474738573656641E-3</v>
      </c>
      <c r="L54" s="3">
        <f t="shared" si="25"/>
        <v>0.51513547490335909</v>
      </c>
      <c r="M54" s="3">
        <f t="shared" si="26"/>
        <v>1.0044474738573657</v>
      </c>
      <c r="N54" s="3">
        <f t="shared" si="6"/>
        <v>6385514.9495910518</v>
      </c>
      <c r="O54" s="3">
        <f t="shared" si="27"/>
        <v>1.2000961673277151E-4</v>
      </c>
      <c r="P54" s="3">
        <f t="shared" si="28"/>
        <v>0.5830891979739744</v>
      </c>
      <c r="Q54" s="3">
        <f t="shared" si="9"/>
        <v>0.33999301279393274</v>
      </c>
      <c r="R54" s="3">
        <f t="shared" si="10"/>
        <v>32051.393651483468</v>
      </c>
      <c r="S54" s="2">
        <f t="shared" si="11"/>
        <v>3949063.0737621812</v>
      </c>
      <c r="T54" s="3">
        <f t="shared" si="29"/>
        <v>69953.29899045077</v>
      </c>
      <c r="U54" s="2">
        <f t="shared" si="22"/>
        <v>0.54514526402423569</v>
      </c>
      <c r="V54" s="2">
        <f t="shared" si="13"/>
        <v>0.77725887767167523</v>
      </c>
      <c r="W54" s="2" t="s">
        <v>237</v>
      </c>
    </row>
    <row r="55" spans="1:23" ht="15">
      <c r="A55" s="2">
        <v>139</v>
      </c>
      <c r="B55" s="3">
        <f t="shared" si="14"/>
        <v>139</v>
      </c>
      <c r="D55" s="4" t="s">
        <v>51</v>
      </c>
      <c r="E55" s="1">
        <v>35.674616999999998</v>
      </c>
      <c r="F55" s="1">
        <v>139.77770599999999</v>
      </c>
      <c r="G55" s="3">
        <f>F55-B55</f>
        <v>0.7777059999999949</v>
      </c>
      <c r="H55" s="3">
        <f t="shared" si="0"/>
        <v>1.3573530312514936E-2</v>
      </c>
      <c r="I55" s="3">
        <f t="shared" si="23"/>
        <v>0.71790134191305577</v>
      </c>
      <c r="J55" s="3">
        <f t="shared" si="24"/>
        <v>0.81234196582447449</v>
      </c>
      <c r="K55" s="2">
        <f t="shared" si="3"/>
        <v>4.4467493461635699E-3</v>
      </c>
      <c r="L55" s="3">
        <f t="shared" si="25"/>
        <v>0.51538233672056621</v>
      </c>
      <c r="M55" s="3">
        <f t="shared" si="26"/>
        <v>1.0044467493461635</v>
      </c>
      <c r="N55" s="3">
        <f t="shared" si="6"/>
        <v>6385517.2525385609</v>
      </c>
      <c r="O55" s="3">
        <f t="shared" si="27"/>
        <v>1.2158035677219028E-4</v>
      </c>
      <c r="P55" s="3">
        <f t="shared" si="28"/>
        <v>0.58318138735767988</v>
      </c>
      <c r="Q55" s="3">
        <f t="shared" si="9"/>
        <v>0.34010053056042827</v>
      </c>
      <c r="R55" s="3">
        <f t="shared" si="10"/>
        <v>32051.408101817931</v>
      </c>
      <c r="S55" s="2">
        <f t="shared" si="11"/>
        <v>3949788.168794794</v>
      </c>
      <c r="T55" s="3">
        <f t="shared" si="29"/>
        <v>70409.635009075457</v>
      </c>
      <c r="U55" s="2">
        <f t="shared" si="22"/>
        <v>0.55320187549771116</v>
      </c>
      <c r="V55" s="2">
        <f t="shared" si="13"/>
        <v>0.78232927787861617</v>
      </c>
      <c r="W55" s="2" t="s">
        <v>236</v>
      </c>
    </row>
    <row r="56" spans="1:23" ht="15">
      <c r="A56" s="2">
        <v>139</v>
      </c>
      <c r="B56" s="3">
        <f t="shared" si="14"/>
        <v>139</v>
      </c>
      <c r="D56" s="4" t="s">
        <v>52</v>
      </c>
      <c r="E56" s="1">
        <v>35.679752000000001</v>
      </c>
      <c r="F56" s="1">
        <v>139.78000499999999</v>
      </c>
      <c r="G56" s="3">
        <f>F56-B56</f>
        <v>0.78000499999998851</v>
      </c>
      <c r="H56" s="3">
        <f t="shared" si="0"/>
        <v>1.3613655432018175E-2</v>
      </c>
      <c r="I56" s="3">
        <f t="shared" si="23"/>
        <v>0.71803716324371847</v>
      </c>
      <c r="J56" s="3">
        <f t="shared" si="24"/>
        <v>0.81228969629658909</v>
      </c>
      <c r="K56" s="2">
        <f t="shared" si="3"/>
        <v>4.4461771191434789E-3</v>
      </c>
      <c r="L56" s="3">
        <f t="shared" si="25"/>
        <v>0.51557736779908636</v>
      </c>
      <c r="M56" s="3">
        <f t="shared" si="26"/>
        <v>1.0044461771191435</v>
      </c>
      <c r="N56" s="3">
        <f t="shared" si="6"/>
        <v>6385519.0714339241</v>
      </c>
      <c r="O56" s="3">
        <f t="shared" si="27"/>
        <v>1.2228449576998868E-4</v>
      </c>
      <c r="P56" s="3">
        <f t="shared" si="28"/>
        <v>0.58325418926090444</v>
      </c>
      <c r="Q56" s="3">
        <f t="shared" si="9"/>
        <v>0.34018544929039496</v>
      </c>
      <c r="R56" s="3">
        <f t="shared" si="10"/>
        <v>32051.419514864589</v>
      </c>
      <c r="S56" s="2">
        <f t="shared" si="11"/>
        <v>3950359.5897155111</v>
      </c>
      <c r="T56" s="3">
        <f t="shared" si="29"/>
        <v>70613.25507762417</v>
      </c>
      <c r="U56" s="2">
        <f t="shared" si="22"/>
        <v>0.55955099683901188</v>
      </c>
      <c r="V56" s="2">
        <f t="shared" si="13"/>
        <v>0.78459172308471303</v>
      </c>
      <c r="W56" s="2" t="s">
        <v>238</v>
      </c>
    </row>
    <row r="57" spans="1:23" ht="15">
      <c r="A57" s="2">
        <v>139</v>
      </c>
      <c r="B57" s="3">
        <f t="shared" si="14"/>
        <v>139</v>
      </c>
      <c r="D57" s="4" t="s">
        <v>53</v>
      </c>
      <c r="E57" s="1">
        <v>35.686306999999999</v>
      </c>
      <c r="F57" s="1">
        <v>139.782285</v>
      </c>
      <c r="G57" s="3">
        <f>F57-B57</f>
        <v>0.78228500000000167</v>
      </c>
      <c r="H57" s="3">
        <f t="shared" si="0"/>
        <v>1.3653448938963876E-2</v>
      </c>
      <c r="I57" s="3">
        <f t="shared" si="23"/>
        <v>0.71821056913764392</v>
      </c>
      <c r="J57" s="3">
        <f t="shared" si="24"/>
        <v>0.81222296300809227</v>
      </c>
      <c r="K57" s="2">
        <f t="shared" si="3"/>
        <v>4.4454466018568591E-3</v>
      </c>
      <c r="L57" s="3">
        <f t="shared" si="25"/>
        <v>0.51582642162101844</v>
      </c>
      <c r="M57" s="3">
        <f t="shared" si="26"/>
        <v>1.0044454466018569</v>
      </c>
      <c r="N57" s="3">
        <f t="shared" si="6"/>
        <v>6385521.3934770152</v>
      </c>
      <c r="O57" s="3">
        <f t="shared" si="27"/>
        <v>1.2298022073631661E-4</v>
      </c>
      <c r="P57" s="3">
        <f t="shared" si="28"/>
        <v>0.58334711652870541</v>
      </c>
      <c r="Q57" s="3">
        <f t="shared" si="9"/>
        <v>0.34029385836235498</v>
      </c>
      <c r="R57" s="3">
        <f t="shared" si="10"/>
        <v>32051.434085019468</v>
      </c>
      <c r="S57" s="2">
        <f t="shared" si="11"/>
        <v>3951088.5634837551</v>
      </c>
      <c r="T57" s="3">
        <f t="shared" si="29"/>
        <v>70813.872976001832</v>
      </c>
      <c r="U57" s="2">
        <f t="shared" si="22"/>
        <v>0.56765070537505669</v>
      </c>
      <c r="V57" s="2">
        <f t="shared" si="13"/>
        <v>0.78682081084446476</v>
      </c>
      <c r="W57" s="2" t="s">
        <v>238</v>
      </c>
    </row>
    <row r="58" spans="1:23" ht="15">
      <c r="A58" s="2">
        <v>139</v>
      </c>
      <c r="B58" s="3">
        <f t="shared" si="14"/>
        <v>139</v>
      </c>
      <c r="D58" s="4" t="s">
        <v>54</v>
      </c>
      <c r="E58" s="1">
        <v>35.690736999999999</v>
      </c>
      <c r="F58" s="1">
        <v>139.77843300000001</v>
      </c>
      <c r="G58" s="3">
        <f>F58-B58</f>
        <v>0.77843300000000681</v>
      </c>
      <c r="H58" s="3">
        <f t="shared" si="0"/>
        <v>1.3586218856177144E-2</v>
      </c>
      <c r="I58" s="3">
        <f t="shared" si="23"/>
        <v>0.71832777644389811</v>
      </c>
      <c r="J58" s="3">
        <f t="shared" si="24"/>
        <v>0.8121778572979238</v>
      </c>
      <c r="K58" s="2">
        <f t="shared" si="3"/>
        <v>4.4449528717668257E-3</v>
      </c>
      <c r="L58" s="3">
        <f t="shared" si="25"/>
        <v>0.51599479441083484</v>
      </c>
      <c r="M58" s="3">
        <f t="shared" si="26"/>
        <v>1.0044449528717667</v>
      </c>
      <c r="N58" s="3">
        <f t="shared" si="6"/>
        <v>6385522.9628630001</v>
      </c>
      <c r="O58" s="3">
        <f t="shared" si="27"/>
        <v>1.2175855978428953E-4</v>
      </c>
      <c r="P58" s="3">
        <f t="shared" si="28"/>
        <v>0.58340991430978717</v>
      </c>
      <c r="Q58" s="3">
        <f t="shared" si="9"/>
        <v>0.34036712811495323</v>
      </c>
      <c r="R58" s="3">
        <f t="shared" si="10"/>
        <v>32051.443932467089</v>
      </c>
      <c r="S58" s="2">
        <f t="shared" si="11"/>
        <v>3951577.3388966238</v>
      </c>
      <c r="T58" s="3">
        <f t="shared" si="29"/>
        <v>70461.279748642453</v>
      </c>
      <c r="U58" s="2">
        <f t="shared" si="22"/>
        <v>0.57308154329582017</v>
      </c>
      <c r="V58" s="2">
        <f t="shared" si="13"/>
        <v>0.7829031083182495</v>
      </c>
      <c r="W58" s="2" t="s">
        <v>236</v>
      </c>
    </row>
    <row r="59" spans="1:23" ht="15">
      <c r="A59" s="2">
        <v>139</v>
      </c>
      <c r="B59" s="3">
        <f t="shared" si="14"/>
        <v>139</v>
      </c>
      <c r="D59" s="4" t="s">
        <v>55</v>
      </c>
      <c r="E59" s="1">
        <v>35.698683000000003</v>
      </c>
      <c r="F59" s="1">
        <v>139.77421899999999</v>
      </c>
      <c r="G59" s="3">
        <f>F59-B59</f>
        <v>0.774218999999988</v>
      </c>
      <c r="H59" s="3">
        <f t="shared" si="0"/>
        <v>1.3512670681497774E-2</v>
      </c>
      <c r="I59" s="3">
        <f t="shared" si="23"/>
        <v>0.71853804140535238</v>
      </c>
      <c r="J59" s="3">
        <f t="shared" si="24"/>
        <v>0.81209693994753041</v>
      </c>
      <c r="K59" s="2">
        <f t="shared" si="3"/>
        <v>4.4440672138075284E-3</v>
      </c>
      <c r="L59" s="3">
        <f t="shared" si="25"/>
        <v>0.51629691694663993</v>
      </c>
      <c r="M59" s="3">
        <f t="shared" si="26"/>
        <v>1.0044440672138075</v>
      </c>
      <c r="N59" s="3">
        <f t="shared" si="6"/>
        <v>6385525.7780461321</v>
      </c>
      <c r="O59" s="3">
        <f t="shared" si="27"/>
        <v>1.2041986427981052E-4</v>
      </c>
      <c r="P59" s="3">
        <f t="shared" si="28"/>
        <v>0.58352254466117859</v>
      </c>
      <c r="Q59" s="3">
        <f t="shared" si="9"/>
        <v>0.34049856012785717</v>
      </c>
      <c r="R59" s="3">
        <f t="shared" si="10"/>
        <v>32051.461596935758</v>
      </c>
      <c r="S59" s="2">
        <f t="shared" si="11"/>
        <v>3952456.0000292668</v>
      </c>
      <c r="T59" s="3">
        <f t="shared" si="29"/>
        <v>70072.882639457719</v>
      </c>
      <c r="U59" s="2">
        <f t="shared" si="22"/>
        <v>0.58284444476963126</v>
      </c>
      <c r="V59" s="2">
        <f t="shared" si="13"/>
        <v>0.7785875848828635</v>
      </c>
      <c r="W59" s="2" t="s">
        <v>236</v>
      </c>
    </row>
    <row r="60" spans="1:23" ht="15">
      <c r="A60" s="2">
        <v>139</v>
      </c>
      <c r="B60" s="3">
        <f t="shared" si="14"/>
        <v>139</v>
      </c>
      <c r="D60" s="4" t="s">
        <v>56</v>
      </c>
      <c r="E60" s="1">
        <v>35.706555000000002</v>
      </c>
      <c r="F60" s="1">
        <v>139.77620200000001</v>
      </c>
      <c r="G60" s="3">
        <f>F60-B60</f>
        <v>0.77620200000001205</v>
      </c>
      <c r="H60" s="3">
        <f t="shared" si="0"/>
        <v>1.354728056056524E-2</v>
      </c>
      <c r="I60" s="3">
        <f t="shared" si="23"/>
        <v>0.71874638952440728</v>
      </c>
      <c r="J60" s="3">
        <f t="shared" si="24"/>
        <v>0.8120167607675135</v>
      </c>
      <c r="K60" s="2">
        <f t="shared" si="3"/>
        <v>4.4431897223219411E-3</v>
      </c>
      <c r="L60" s="3">
        <f t="shared" si="25"/>
        <v>0.51659637245437096</v>
      </c>
      <c r="M60" s="3">
        <f t="shared" si="26"/>
        <v>1.004443189722322</v>
      </c>
      <c r="N60" s="3">
        <f t="shared" si="6"/>
        <v>6385528.567274699</v>
      </c>
      <c r="O60" s="3">
        <f t="shared" si="27"/>
        <v>1.2101361569898557E-4</v>
      </c>
      <c r="P60" s="3">
        <f t="shared" si="28"/>
        <v>0.58363411503495466</v>
      </c>
      <c r="Q60" s="3">
        <f t="shared" si="9"/>
        <v>0.34062878023263471</v>
      </c>
      <c r="R60" s="3">
        <f t="shared" si="10"/>
        <v>32051.479098547872</v>
      </c>
      <c r="S60" s="2">
        <f t="shared" si="11"/>
        <v>3953330.8840508866</v>
      </c>
      <c r="T60" s="3">
        <f t="shared" si="29"/>
        <v>70245.457230917033</v>
      </c>
      <c r="U60" s="2">
        <f t="shared" si="22"/>
        <v>0.59256537834318457</v>
      </c>
      <c r="V60" s="2">
        <f t="shared" si="13"/>
        <v>0.78050508034352262</v>
      </c>
      <c r="W60" s="2" t="s">
        <v>236</v>
      </c>
    </row>
    <row r="61" spans="1:23" ht="15">
      <c r="A61" s="2">
        <v>139</v>
      </c>
      <c r="B61" s="3">
        <f t="shared" si="14"/>
        <v>139</v>
      </c>
      <c r="D61" s="4" t="s">
        <v>57</v>
      </c>
      <c r="E61" s="1">
        <v>35.720733000000003</v>
      </c>
      <c r="F61" s="1">
        <v>139.78454199999999</v>
      </c>
      <c r="G61" s="3">
        <f>F61-B61</f>
        <v>0.78454199999998764</v>
      </c>
      <c r="H61" s="3">
        <f t="shared" si="0"/>
        <v>1.3692841020181142E-2</v>
      </c>
      <c r="I61" s="3">
        <f t="shared" si="23"/>
        <v>0.71912174228127668</v>
      </c>
      <c r="J61" s="3">
        <f t="shared" si="24"/>
        <v>0.81187231402287063</v>
      </c>
      <c r="K61" s="2">
        <f t="shared" si="3"/>
        <v>4.4416090968026267E-3</v>
      </c>
      <c r="L61" s="3">
        <f t="shared" si="25"/>
        <v>0.51713608022165891</v>
      </c>
      <c r="M61" s="3">
        <f t="shared" si="26"/>
        <v>1.0044416090968027</v>
      </c>
      <c r="N61" s="3">
        <f t="shared" si="6"/>
        <v>6385533.5915216757</v>
      </c>
      <c r="O61" s="3">
        <f t="shared" si="27"/>
        <v>1.2358409878206959E-4</v>
      </c>
      <c r="P61" s="3">
        <f t="shared" si="28"/>
        <v>0.58383503297005845</v>
      </c>
      <c r="Q61" s="3">
        <f t="shared" si="9"/>
        <v>0.34086334572314925</v>
      </c>
      <c r="R61" s="3">
        <f t="shared" si="10"/>
        <v>32051.510624264058</v>
      </c>
      <c r="S61" s="2">
        <f t="shared" si="11"/>
        <v>3954910.0606000936</v>
      </c>
      <c r="T61" s="3">
        <f t="shared" si="29"/>
        <v>70987.658303560398</v>
      </c>
      <c r="U61" s="2">
        <f t="shared" si="22"/>
        <v>0.61011178444548408</v>
      </c>
      <c r="V61" s="2">
        <f t="shared" si="13"/>
        <v>0.78875175892844884</v>
      </c>
      <c r="W61" s="2" t="s">
        <v>236</v>
      </c>
    </row>
    <row r="62" spans="1:23" ht="15">
      <c r="A62" s="2">
        <v>139</v>
      </c>
      <c r="B62" s="3">
        <f t="shared" si="14"/>
        <v>139</v>
      </c>
      <c r="D62" s="4" t="s">
        <v>58</v>
      </c>
      <c r="E62" s="1">
        <v>35.729528000000002</v>
      </c>
      <c r="F62" s="1">
        <v>139.79132999999999</v>
      </c>
      <c r="G62" s="3">
        <f>F62-B62</f>
        <v>0.79132999999998788</v>
      </c>
      <c r="H62" s="3">
        <f t="shared" si="0"/>
        <v>1.3811313969806522E-2</v>
      </c>
      <c r="I62" s="3">
        <f t="shared" si="23"/>
        <v>0.71935465097220841</v>
      </c>
      <c r="J62" s="3">
        <f t="shared" si="24"/>
        <v>0.81178268478365712</v>
      </c>
      <c r="K62" s="2">
        <f t="shared" si="3"/>
        <v>4.4406284596686793E-3</v>
      </c>
      <c r="L62" s="3">
        <f t="shared" si="25"/>
        <v>0.51747111387534783</v>
      </c>
      <c r="M62" s="3">
        <f t="shared" si="26"/>
        <v>1.0044406284596687</v>
      </c>
      <c r="N62" s="3">
        <f t="shared" si="6"/>
        <v>6385536.7086246954</v>
      </c>
      <c r="O62" s="3">
        <f t="shared" si="27"/>
        <v>1.2570413487834084E-4</v>
      </c>
      <c r="P62" s="3">
        <f t="shared" si="28"/>
        <v>0.58395964987782989</v>
      </c>
      <c r="Q62" s="3">
        <f t="shared" si="9"/>
        <v>0.34100887268543767</v>
      </c>
      <c r="R62" s="3">
        <f t="shared" si="10"/>
        <v>32051.53018319757</v>
      </c>
      <c r="S62" s="2">
        <f t="shared" si="11"/>
        <v>3955890.8789106421</v>
      </c>
      <c r="T62" s="3">
        <f t="shared" si="29"/>
        <v>71593.998482228475</v>
      </c>
      <c r="U62" s="2">
        <f t="shared" si="22"/>
        <v>0.62100976567380128</v>
      </c>
      <c r="V62" s="2">
        <f t="shared" si="13"/>
        <v>0.79548887202476082</v>
      </c>
      <c r="W62" s="2" t="s">
        <v>236</v>
      </c>
    </row>
    <row r="63" spans="1:23" ht="15">
      <c r="A63" s="2">
        <v>139</v>
      </c>
      <c r="B63" s="3">
        <f t="shared" si="14"/>
        <v>139</v>
      </c>
      <c r="D63" s="4" t="s">
        <v>59</v>
      </c>
      <c r="E63" s="1">
        <v>35.733336000000001</v>
      </c>
      <c r="F63" s="1">
        <v>139.799171</v>
      </c>
      <c r="G63" s="3">
        <f>F63-B63</f>
        <v>0.79917100000000119</v>
      </c>
      <c r="H63" s="3">
        <f t="shared" si="0"/>
        <v>1.394816523645563E-2</v>
      </c>
      <c r="I63" s="3">
        <f t="shared" si="23"/>
        <v>0.71945551016887355</v>
      </c>
      <c r="J63" s="3">
        <f t="shared" si="24"/>
        <v>0.81174387178398844</v>
      </c>
      <c r="K63" s="2">
        <f t="shared" si="3"/>
        <v>4.4402038386614513E-3</v>
      </c>
      <c r="L63" s="3">
        <f t="shared" si="25"/>
        <v>0.51761623111235411</v>
      </c>
      <c r="M63" s="3">
        <f t="shared" si="26"/>
        <v>1.0044402038386615</v>
      </c>
      <c r="N63" s="3">
        <f t="shared" si="6"/>
        <v>6385538.0583480205</v>
      </c>
      <c r="O63" s="3">
        <f t="shared" si="27"/>
        <v>1.2819532993586311E-4</v>
      </c>
      <c r="P63" s="3">
        <f t="shared" si="28"/>
        <v>0.58401360140080605</v>
      </c>
      <c r="Q63" s="3">
        <f t="shared" si="9"/>
        <v>0.34107188662113958</v>
      </c>
      <c r="R63" s="3">
        <f t="shared" si="10"/>
        <v>32051.538652327301</v>
      </c>
      <c r="S63" s="2">
        <f t="shared" si="11"/>
        <v>3956319.1627129978</v>
      </c>
      <c r="T63" s="3">
        <f t="shared" si="29"/>
        <v>72299.969968977748</v>
      </c>
      <c r="U63" s="2">
        <f t="shared" si="22"/>
        <v>0.62576847458886398</v>
      </c>
      <c r="V63" s="2">
        <f t="shared" si="13"/>
        <v>0.80333299965530836</v>
      </c>
      <c r="W63" s="2" t="s">
        <v>236</v>
      </c>
    </row>
    <row r="64" spans="1:23" ht="15">
      <c r="A64" s="2">
        <v>139</v>
      </c>
      <c r="B64" s="3">
        <f t="shared" si="14"/>
        <v>139</v>
      </c>
      <c r="D64" s="4" t="s">
        <v>60</v>
      </c>
      <c r="E64" s="1">
        <v>35.749412</v>
      </c>
      <c r="F64" s="1">
        <v>139.80510799999999</v>
      </c>
      <c r="G64" s="3">
        <f>F64-B64</f>
        <v>0.80510799999998994</v>
      </c>
      <c r="H64" s="3">
        <f t="shared" si="0"/>
        <v>1.4051785434146336E-2</v>
      </c>
      <c r="I64" s="3">
        <f t="shared" si="23"/>
        <v>0.71988140759612884</v>
      </c>
      <c r="J64" s="3">
        <f t="shared" si="24"/>
        <v>0.81157997780550239</v>
      </c>
      <c r="K64" s="2">
        <f t="shared" si="3"/>
        <v>4.4384110337317186E-3</v>
      </c>
      <c r="L64" s="3">
        <f t="shared" si="25"/>
        <v>0.51822924100258383</v>
      </c>
      <c r="M64" s="3">
        <f t="shared" si="26"/>
        <v>1.0044384110337317</v>
      </c>
      <c r="N64" s="3">
        <f t="shared" si="6"/>
        <v>6385543.7570642773</v>
      </c>
      <c r="O64" s="3">
        <f t="shared" si="27"/>
        <v>1.3005458500911003E-4</v>
      </c>
      <c r="P64" s="3">
        <f t="shared" si="28"/>
        <v>0.58424133679946011</v>
      </c>
      <c r="Q64" s="3">
        <f t="shared" si="9"/>
        <v>0.34133793962522019</v>
      </c>
      <c r="R64" s="3">
        <f t="shared" si="10"/>
        <v>32051.574410152316</v>
      </c>
      <c r="S64" s="2">
        <f t="shared" si="11"/>
        <v>3958107.3420466175</v>
      </c>
      <c r="T64" s="3">
        <f t="shared" si="29"/>
        <v>72822.451641235093</v>
      </c>
      <c r="U64" s="2">
        <f t="shared" si="22"/>
        <v>0.64563713385130594</v>
      </c>
      <c r="V64" s="2">
        <f t="shared" si="13"/>
        <v>0.80913835156927882</v>
      </c>
      <c r="W64" s="2" t="s">
        <v>238</v>
      </c>
    </row>
    <row r="65" spans="1:23" ht="15">
      <c r="A65" s="2">
        <v>139</v>
      </c>
      <c r="B65" s="3">
        <f t="shared" si="14"/>
        <v>139</v>
      </c>
      <c r="D65" s="4" t="s">
        <v>61</v>
      </c>
      <c r="E65" s="1">
        <v>35.706035999999997</v>
      </c>
      <c r="F65" s="1">
        <v>139.66568100000001</v>
      </c>
      <c r="G65" s="3">
        <f>F65-B65</f>
        <v>0.66568100000000641</v>
      </c>
      <c r="H65" s="3">
        <f t="shared" si="0"/>
        <v>1.1618325217968489E-2</v>
      </c>
      <c r="I65" s="3">
        <f t="shared" si="23"/>
        <v>0.71873265189138302</v>
      </c>
      <c r="J65" s="3">
        <f t="shared" si="24"/>
        <v>0.8120220474430685</v>
      </c>
      <c r="K65" s="2">
        <f t="shared" si="3"/>
        <v>4.4432475777261438E-3</v>
      </c>
      <c r="L65" s="3">
        <f t="shared" si="25"/>
        <v>0.51657662489481992</v>
      </c>
      <c r="M65" s="3">
        <f t="shared" si="26"/>
        <v>1.0044432475777261</v>
      </c>
      <c r="N65" s="3">
        <f t="shared" si="6"/>
        <v>6385528.3833731487</v>
      </c>
      <c r="O65" s="3">
        <f t="shared" si="27"/>
        <v>8.9006700126242715E-5</v>
      </c>
      <c r="P65" s="3">
        <f t="shared" si="28"/>
        <v>0.58362675955302701</v>
      </c>
      <c r="Q65" s="3">
        <f t="shared" si="9"/>
        <v>0.34062019446636682</v>
      </c>
      <c r="R65" s="3">
        <f t="shared" si="10"/>
        <v>32051.477944618171</v>
      </c>
      <c r="S65" s="2">
        <f t="shared" si="11"/>
        <v>3953199.8393436396</v>
      </c>
      <c r="T65" s="3">
        <f t="shared" si="29"/>
        <v>60243.657761516493</v>
      </c>
      <c r="U65" s="2">
        <f t="shared" si="22"/>
        <v>0.59110932604043953</v>
      </c>
      <c r="V65" s="2">
        <f t="shared" si="13"/>
        <v>0.66937397512796104</v>
      </c>
      <c r="W65" s="2" t="s">
        <v>236</v>
      </c>
    </row>
    <row r="66" spans="1:23" ht="15">
      <c r="A66" s="2">
        <v>139</v>
      </c>
      <c r="B66" s="3">
        <f t="shared" si="14"/>
        <v>139</v>
      </c>
      <c r="D66" s="4" t="s">
        <v>62</v>
      </c>
      <c r="E66" s="1">
        <v>35.710738999999997</v>
      </c>
      <c r="F66" s="1">
        <v>139.68633299999999</v>
      </c>
      <c r="G66" s="3">
        <f>F66-B66</f>
        <v>0.68633299999999053</v>
      </c>
      <c r="H66" s="3">
        <f t="shared" si="0"/>
        <v>1.1978770615090081E-2</v>
      </c>
      <c r="I66" s="3">
        <f t="shared" ref="I66:I129" si="30">TAN(RADIANS(E66))</f>
        <v>0.71885714414460278</v>
      </c>
      <c r="J66" s="3">
        <f t="shared" ref="J66:J129" si="31">COS(RADIANS(E66))</f>
        <v>0.8119741389687426</v>
      </c>
      <c r="K66" s="2">
        <f t="shared" si="3"/>
        <v>4.4427232990230268E-3</v>
      </c>
      <c r="L66" s="3">
        <f t="shared" ref="L66:L129" si="32">I66*I66</f>
        <v>0.51675559368773416</v>
      </c>
      <c r="M66" s="3">
        <f t="shared" ref="M66:M129" si="33">1+K66</f>
        <v>1.004442723299023</v>
      </c>
      <c r="N66" s="3">
        <f t="shared" si="6"/>
        <v>6385530.049867426</v>
      </c>
      <c r="O66" s="3">
        <f t="shared" ref="O66:O129" si="34">H66*H66*J66*J66</f>
        <v>9.4603867654162861E-5</v>
      </c>
      <c r="P66" s="3">
        <f t="shared" ref="P66:P129" si="35">I66*J66</f>
        <v>0.58369341065834313</v>
      </c>
      <c r="Q66" s="3">
        <f t="shared" si="9"/>
        <v>0.3406979976459692</v>
      </c>
      <c r="R66" s="3">
        <f t="shared" si="10"/>
        <v>32051.488401393894</v>
      </c>
      <c r="S66" s="2">
        <f t="shared" ref="S66:S129" si="36">6367558.49686*E66/57.29577951308-P66*J66*R66+((((L66-58)*L66+61)*O66/30+(4*K66+5)*M66-L66)*O66/12+1)*N66*I66*O66/2</f>
        <v>3953734.5458422345</v>
      </c>
      <c r="T66" s="3">
        <f t="shared" ref="T66:T129" si="37">((((L66-18)*L66-(58*L66-14)*K66+5)*O66/20+M66-L66)*O66/6+1)*N66*(H66*J66)</f>
        <v>62109.028809821262</v>
      </c>
      <c r="U66" s="2">
        <f t="shared" ref="U66:U129" si="38">(S66-3900000)/90000</f>
        <v>0.59705050935816129</v>
      </c>
      <c r="V66" s="2">
        <f t="shared" ref="V66:V129" si="39">T66/90000</f>
        <v>0.69010032010912514</v>
      </c>
      <c r="W66" s="2" t="s">
        <v>236</v>
      </c>
    </row>
    <row r="67" spans="1:23" ht="15">
      <c r="A67" s="2">
        <v>139</v>
      </c>
      <c r="B67" s="3">
        <f t="shared" ref="B67:B130" si="40">INT(A67)+(INT(A67*100)-INT(A67)*100)/60+(A67*10000-INT(A67*100)*100)/3600</f>
        <v>139</v>
      </c>
      <c r="D67" s="4" t="s">
        <v>63</v>
      </c>
      <c r="E67" s="1">
        <v>35.712285000000001</v>
      </c>
      <c r="F67" s="1">
        <v>139.70378199999999</v>
      </c>
      <c r="G67" s="3">
        <f>F67-B67</f>
        <v>0.70378199999998969</v>
      </c>
      <c r="H67" s="3">
        <f t="shared" ref="H67:H130" si="41">G67/57.2957795130823</f>
        <v>1.2283313116270556E-2</v>
      </c>
      <c r="I67" s="3">
        <f t="shared" si="30"/>
        <v>0.71889807123648986</v>
      </c>
      <c r="J67" s="3">
        <f t="shared" si="31"/>
        <v>0.81195838899629513</v>
      </c>
      <c r="K67" s="2">
        <f t="shared" ref="K67:K130" si="42">0.006738525415*J67*J67</f>
        <v>4.4425509484823942E-3</v>
      </c>
      <c r="L67" s="3">
        <f t="shared" si="32"/>
        <v>0.51681443682754524</v>
      </c>
      <c r="M67" s="3">
        <f t="shared" si="33"/>
        <v>1.0044425509484824</v>
      </c>
      <c r="N67" s="3">
        <f t="shared" ref="N67:N130" si="43">6399698.9018/SQRT(M67)</f>
        <v>6385530.5977083696</v>
      </c>
      <c r="O67" s="3">
        <f t="shared" si="34"/>
        <v>9.9471482766153683E-5</v>
      </c>
      <c r="P67" s="3">
        <f t="shared" si="35"/>
        <v>0.58371531977372415</v>
      </c>
      <c r="Q67" s="3">
        <f t="shared" ref="Q67:Q130" si="44">P67*P67</f>
        <v>0.34072357453854102</v>
      </c>
      <c r="R67" s="3">
        <f t="shared" ref="R67:R130" si="45">(32005.78006+Q67*(133.92133+Q67*0.7031))</f>
        <v>32051.491838939448</v>
      </c>
      <c r="S67" s="2">
        <f t="shared" si="36"/>
        <v>3953917.2688922142</v>
      </c>
      <c r="T67" s="3">
        <f t="shared" si="37"/>
        <v>63686.854108767751</v>
      </c>
      <c r="U67" s="2">
        <f t="shared" si="38"/>
        <v>0.59908076546904632</v>
      </c>
      <c r="V67" s="2">
        <f t="shared" si="39"/>
        <v>0.70763171231964173</v>
      </c>
      <c r="W67" s="2" t="s">
        <v>236</v>
      </c>
    </row>
    <row r="68" spans="1:23" ht="15">
      <c r="A68" s="2">
        <v>139</v>
      </c>
      <c r="B68" s="3">
        <f t="shared" si="40"/>
        <v>139</v>
      </c>
      <c r="D68" s="4" t="s">
        <v>64</v>
      </c>
      <c r="E68" s="1">
        <v>35.711843999999999</v>
      </c>
      <c r="F68" s="1">
        <v>139.718919</v>
      </c>
      <c r="G68" s="3">
        <f>F68-B68</f>
        <v>0.71891899999999964</v>
      </c>
      <c r="H68" s="3">
        <f t="shared" si="41"/>
        <v>1.2547503605145113E-2</v>
      </c>
      <c r="I68" s="3">
        <f t="shared" si="30"/>
        <v>0.71888639652901476</v>
      </c>
      <c r="J68" s="3">
        <f t="shared" si="31"/>
        <v>0.81196288177185694</v>
      </c>
      <c r="K68" s="2">
        <f t="shared" si="42"/>
        <v>4.4426001121829588E-3</v>
      </c>
      <c r="L68" s="3">
        <f t="shared" si="32"/>
        <v>0.51679765111447185</v>
      </c>
      <c r="M68" s="3">
        <f t="shared" si="33"/>
        <v>1.0044426001121829</v>
      </c>
      <c r="N68" s="3">
        <f t="shared" si="43"/>
        <v>6385530.4414344737</v>
      </c>
      <c r="O68" s="3">
        <f t="shared" si="34"/>
        <v>1.0379752803905662E-4</v>
      </c>
      <c r="P68" s="3">
        <f t="shared" si="35"/>
        <v>0.58370907019228468</v>
      </c>
      <c r="Q68" s="3">
        <f t="shared" si="44"/>
        <v>0.34071627862474152</v>
      </c>
      <c r="R68" s="3">
        <f t="shared" si="45"/>
        <v>32051.490858365345</v>
      </c>
      <c r="S68" s="2">
        <f t="shared" si="36"/>
        <v>3953878.2638110858</v>
      </c>
      <c r="T68" s="3">
        <f t="shared" si="37"/>
        <v>65057.01737463921</v>
      </c>
      <c r="U68" s="2">
        <f t="shared" si="38"/>
        <v>0.5986473756787315</v>
      </c>
      <c r="V68" s="2">
        <f t="shared" si="39"/>
        <v>0.72285574860710233</v>
      </c>
      <c r="W68" s="2" t="s">
        <v>236</v>
      </c>
    </row>
    <row r="69" spans="1:23" ht="15">
      <c r="A69" s="2">
        <v>139</v>
      </c>
      <c r="B69" s="3">
        <f t="shared" si="40"/>
        <v>139</v>
      </c>
      <c r="D69" s="4" t="s">
        <v>65</v>
      </c>
      <c r="E69" s="1">
        <v>35.703904000000001</v>
      </c>
      <c r="F69" s="1">
        <v>139.734238</v>
      </c>
      <c r="G69" s="3">
        <f>F69-B69</f>
        <v>0.73423800000000483</v>
      </c>
      <c r="H69" s="3">
        <f t="shared" si="41"/>
        <v>1.2814870593258214E-2</v>
      </c>
      <c r="I69" s="3">
        <f t="shared" si="30"/>
        <v>0.71867622094791817</v>
      </c>
      <c r="J69" s="3">
        <f t="shared" si="31"/>
        <v>0.81204376387753785</v>
      </c>
      <c r="K69" s="2">
        <f t="shared" si="42"/>
        <v>4.4434852382316042E-3</v>
      </c>
      <c r="L69" s="3">
        <f t="shared" si="32"/>
        <v>0.51649551055598086</v>
      </c>
      <c r="M69" s="3">
        <f t="shared" si="33"/>
        <v>1.0044434852382316</v>
      </c>
      <c r="N69" s="3">
        <f t="shared" si="43"/>
        <v>6385527.6279359264</v>
      </c>
      <c r="O69" s="3">
        <f t="shared" si="34"/>
        <v>1.0828974248776187E-4</v>
      </c>
      <c r="P69" s="3">
        <f t="shared" si="35"/>
        <v>0.58359654346783252</v>
      </c>
      <c r="Q69" s="3">
        <f t="shared" si="44"/>
        <v>0.34058492554760172</v>
      </c>
      <c r="R69" s="3">
        <f t="shared" si="45"/>
        <v>32051.473204465427</v>
      </c>
      <c r="S69" s="2">
        <f t="shared" si="36"/>
        <v>3953007.5156703312</v>
      </c>
      <c r="T69" s="3">
        <f t="shared" si="37"/>
        <v>66449.891053020867</v>
      </c>
      <c r="U69" s="2">
        <f t="shared" si="38"/>
        <v>0.58897239633701326</v>
      </c>
      <c r="V69" s="2">
        <f t="shared" si="39"/>
        <v>0.73833212281134297</v>
      </c>
      <c r="W69" s="2" t="s">
        <v>236</v>
      </c>
    </row>
    <row r="70" spans="1:23" ht="15">
      <c r="A70" s="2">
        <v>139</v>
      </c>
      <c r="B70" s="3">
        <f t="shared" si="40"/>
        <v>139</v>
      </c>
      <c r="D70" s="4" t="s">
        <v>66</v>
      </c>
      <c r="E70" s="1">
        <v>35.702064999999997</v>
      </c>
      <c r="F70" s="1">
        <v>139.745015</v>
      </c>
      <c r="G70" s="3">
        <f>F70-B70</f>
        <v>0.7450149999999951</v>
      </c>
      <c r="H70" s="3">
        <f t="shared" si="41"/>
        <v>1.3002964726745473E-2</v>
      </c>
      <c r="I70" s="3">
        <f t="shared" si="30"/>
        <v>0.71862754771334802</v>
      </c>
      <c r="J70" s="3">
        <f t="shared" si="31"/>
        <v>0.81206249492695659</v>
      </c>
      <c r="K70" s="2">
        <f t="shared" si="42"/>
        <v>4.4436902323593073E-3</v>
      </c>
      <c r="L70" s="3">
        <f t="shared" si="32"/>
        <v>0.51642555233250031</v>
      </c>
      <c r="M70" s="3">
        <f t="shared" si="33"/>
        <v>1.0044436902323592</v>
      </c>
      <c r="N70" s="3">
        <f t="shared" si="43"/>
        <v>6385526.9763335781</v>
      </c>
      <c r="O70" s="3">
        <f t="shared" si="34"/>
        <v>1.1149712653213992E-4</v>
      </c>
      <c r="P70" s="3">
        <f t="shared" si="35"/>
        <v>0.58357047931934192</v>
      </c>
      <c r="Q70" s="3">
        <f t="shared" si="44"/>
        <v>0.34055450433300649</v>
      </c>
      <c r="R70" s="3">
        <f t="shared" si="45"/>
        <v>32051.46911584691</v>
      </c>
      <c r="S70" s="2">
        <f t="shared" si="36"/>
        <v>3952810.8114264687</v>
      </c>
      <c r="T70" s="3">
        <f t="shared" si="37"/>
        <v>67426.795458953144</v>
      </c>
      <c r="U70" s="2">
        <f t="shared" si="38"/>
        <v>0.58678679362742958</v>
      </c>
      <c r="V70" s="2">
        <f t="shared" si="39"/>
        <v>0.74918661621059046</v>
      </c>
      <c r="W70" s="2" t="s">
        <v>238</v>
      </c>
    </row>
    <row r="71" spans="1:23" ht="15">
      <c r="A71" s="2">
        <v>139</v>
      </c>
      <c r="B71" s="3">
        <f t="shared" si="40"/>
        <v>139</v>
      </c>
      <c r="D71" s="4" t="s">
        <v>67</v>
      </c>
      <c r="E71" s="1">
        <v>35.695588999999998</v>
      </c>
      <c r="F71" s="1">
        <v>139.751948</v>
      </c>
      <c r="G71" s="3">
        <f>F71-B71</f>
        <v>0.75194799999999873</v>
      </c>
      <c r="H71" s="3">
        <f t="shared" si="41"/>
        <v>1.3123968403786303E-2</v>
      </c>
      <c r="I71" s="3">
        <f t="shared" si="30"/>
        <v>0.71845616381020072</v>
      </c>
      <c r="J71" s="3">
        <f t="shared" si="31"/>
        <v>0.81212844926507677</v>
      </c>
      <c r="K71" s="2">
        <f t="shared" si="42"/>
        <v>4.4444120796350382E-3</v>
      </c>
      <c r="L71" s="3">
        <f t="shared" si="32"/>
        <v>0.51617925931686992</v>
      </c>
      <c r="M71" s="3">
        <f t="shared" si="33"/>
        <v>1.004444412079635</v>
      </c>
      <c r="N71" s="3">
        <f t="shared" si="43"/>
        <v>6385524.6818431988</v>
      </c>
      <c r="O71" s="3">
        <f t="shared" si="34"/>
        <v>1.1360038439068548E-4</v>
      </c>
      <c r="P71" s="3">
        <f t="shared" si="35"/>
        <v>0.58347869018011433</v>
      </c>
      <c r="Q71" s="3">
        <f t="shared" si="44"/>
        <v>0.34044738189430185</v>
      </c>
      <c r="R71" s="3">
        <f t="shared" si="45"/>
        <v>32051.454718575893</v>
      </c>
      <c r="S71" s="2">
        <f t="shared" si="36"/>
        <v>3952097.0284065139</v>
      </c>
      <c r="T71" s="3">
        <f t="shared" si="37"/>
        <v>68059.774055149741</v>
      </c>
      <c r="U71" s="2">
        <f t="shared" si="38"/>
        <v>0.57885587118348725</v>
      </c>
      <c r="V71" s="2">
        <f t="shared" si="39"/>
        <v>0.75621971172388602</v>
      </c>
      <c r="W71" s="2" t="s">
        <v>238</v>
      </c>
    </row>
    <row r="72" spans="1:23" ht="15">
      <c r="A72" s="2">
        <v>139</v>
      </c>
      <c r="B72" s="3">
        <f t="shared" si="40"/>
        <v>139</v>
      </c>
      <c r="D72" s="4" t="s">
        <v>68</v>
      </c>
      <c r="E72" s="1">
        <v>35.690662000000003</v>
      </c>
      <c r="F72" s="1">
        <v>139.75681700000001</v>
      </c>
      <c r="G72" s="3">
        <f>F72-B72</f>
        <v>0.75681700000001229</v>
      </c>
      <c r="H72" s="3">
        <f t="shared" si="41"/>
        <v>1.3208948485066143E-2</v>
      </c>
      <c r="I72" s="3">
        <f t="shared" si="30"/>
        <v>0.71832579201321867</v>
      </c>
      <c r="J72" s="3">
        <f t="shared" si="31"/>
        <v>0.81217862097902005</v>
      </c>
      <c r="K72" s="2">
        <f t="shared" si="42"/>
        <v>4.4449612308424822E-3</v>
      </c>
      <c r="L72" s="3">
        <f t="shared" si="32"/>
        <v>0.51599194347141786</v>
      </c>
      <c r="M72" s="3">
        <f t="shared" si="33"/>
        <v>1.0044449612308426</v>
      </c>
      <c r="N72" s="3">
        <f t="shared" si="43"/>
        <v>6385522.9362925701</v>
      </c>
      <c r="O72" s="3">
        <f t="shared" si="34"/>
        <v>1.150905325272401E-4</v>
      </c>
      <c r="P72" s="3">
        <f t="shared" si="35"/>
        <v>0.58340885117095831</v>
      </c>
      <c r="Q72" s="3">
        <f t="shared" si="44"/>
        <v>0.34036588762461739</v>
      </c>
      <c r="R72" s="3">
        <f t="shared" si="45"/>
        <v>32051.443765745247</v>
      </c>
      <c r="S72" s="2">
        <f t="shared" si="36"/>
        <v>3951553.7223778926</v>
      </c>
      <c r="T72" s="3">
        <f t="shared" si="37"/>
        <v>68504.695117609939</v>
      </c>
      <c r="U72" s="2">
        <f t="shared" si="38"/>
        <v>0.57281913753213987</v>
      </c>
      <c r="V72" s="2">
        <f t="shared" si="39"/>
        <v>0.76116327908455483</v>
      </c>
      <c r="W72" s="2" t="s">
        <v>236</v>
      </c>
    </row>
    <row r="73" spans="1:23" ht="15">
      <c r="A73" s="2">
        <v>139</v>
      </c>
      <c r="B73" s="3">
        <f t="shared" si="40"/>
        <v>139</v>
      </c>
      <c r="D73" s="4" t="s">
        <v>69</v>
      </c>
      <c r="E73" s="1">
        <v>35.671984000000002</v>
      </c>
      <c r="F73" s="1">
        <v>139.79578699999999</v>
      </c>
      <c r="G73" s="3">
        <f>F73-B73</f>
        <v>0.79578699999999003</v>
      </c>
      <c r="H73" s="3">
        <f t="shared" si="41"/>
        <v>1.3889103294567946E-2</v>
      </c>
      <c r="I73" s="3">
        <f t="shared" si="30"/>
        <v>0.71783170554367126</v>
      </c>
      <c r="J73" s="3">
        <f t="shared" si="31"/>
        <v>0.81236876478697129</v>
      </c>
      <c r="K73" s="2">
        <f t="shared" si="42"/>
        <v>4.4470427453467713E-3</v>
      </c>
      <c r="L73" s="3">
        <f t="shared" si="32"/>
        <v>0.51528235748373596</v>
      </c>
      <c r="M73" s="3">
        <f t="shared" si="33"/>
        <v>1.0044470427453467</v>
      </c>
      <c r="N73" s="3">
        <f t="shared" si="43"/>
        <v>6385516.3199330559</v>
      </c>
      <c r="O73" s="3">
        <f t="shared" si="34"/>
        <v>1.2730775183545203E-4</v>
      </c>
      <c r="P73" s="3">
        <f t="shared" si="35"/>
        <v>0.58314405595743712</v>
      </c>
      <c r="Q73" s="3">
        <f t="shared" si="44"/>
        <v>0.34005698999849054</v>
      </c>
      <c r="R73" s="3">
        <f t="shared" si="45"/>
        <v>32051.402249986055</v>
      </c>
      <c r="S73" s="2">
        <f t="shared" si="36"/>
        <v>3949509.1251400877</v>
      </c>
      <c r="T73" s="3">
        <f t="shared" si="37"/>
        <v>72048.998924518281</v>
      </c>
      <c r="U73" s="2">
        <f t="shared" si="38"/>
        <v>0.55010139044541861</v>
      </c>
      <c r="V73" s="2">
        <f t="shared" si="39"/>
        <v>0.80054443249464757</v>
      </c>
      <c r="W73" s="2" t="s">
        <v>238</v>
      </c>
    </row>
    <row r="74" spans="1:23" ht="15">
      <c r="A74" s="2">
        <v>139</v>
      </c>
      <c r="B74" s="3">
        <f t="shared" si="40"/>
        <v>139</v>
      </c>
      <c r="D74" s="4" t="s">
        <v>70</v>
      </c>
      <c r="E74" s="1">
        <v>35.669457000000001</v>
      </c>
      <c r="F74" s="1">
        <v>139.80652799999999</v>
      </c>
      <c r="G74" s="3">
        <f>F74-B74</f>
        <v>0.80652799999998592</v>
      </c>
      <c r="H74" s="3">
        <f t="shared" si="41"/>
        <v>1.4076569109524586E-2</v>
      </c>
      <c r="I74" s="3">
        <f t="shared" si="30"/>
        <v>0.71776487693381719</v>
      </c>
      <c r="J74" s="3">
        <f t="shared" si="31"/>
        <v>0.81239448325648833</v>
      </c>
      <c r="K74" s="2">
        <f t="shared" si="42"/>
        <v>4.4473243242273497E-3</v>
      </c>
      <c r="L74" s="3">
        <f t="shared" si="32"/>
        <v>0.51518641855981773</v>
      </c>
      <c r="M74" s="3">
        <f t="shared" si="33"/>
        <v>1.0044473243242273</v>
      </c>
      <c r="N74" s="3">
        <f t="shared" si="43"/>
        <v>6385515.4249002254</v>
      </c>
      <c r="O74" s="3">
        <f t="shared" si="34"/>
        <v>1.3077585402564712E-4</v>
      </c>
      <c r="P74" s="3">
        <f t="shared" si="35"/>
        <v>0.58310822629630532</v>
      </c>
      <c r="Q74" s="3">
        <f t="shared" si="44"/>
        <v>0.34001520357442322</v>
      </c>
      <c r="R74" s="3">
        <f t="shared" si="45"/>
        <v>32051.39663391202</v>
      </c>
      <c r="S74" s="2">
        <f t="shared" si="36"/>
        <v>3949236.6635020822</v>
      </c>
      <c r="T74" s="3">
        <f t="shared" si="37"/>
        <v>73023.790382839215</v>
      </c>
      <c r="U74" s="2">
        <f t="shared" si="38"/>
        <v>0.54707403891202477</v>
      </c>
      <c r="V74" s="2">
        <f t="shared" si="39"/>
        <v>0.81137544869821354</v>
      </c>
      <c r="W74" s="2" t="s">
        <v>236</v>
      </c>
    </row>
    <row r="75" spans="1:23" ht="15">
      <c r="A75" s="2">
        <v>139</v>
      </c>
      <c r="B75" s="3">
        <f t="shared" si="40"/>
        <v>139</v>
      </c>
      <c r="D75" s="4" t="s">
        <v>71</v>
      </c>
      <c r="E75" s="1">
        <v>35.669629</v>
      </c>
      <c r="F75" s="1">
        <v>139.81759600000001</v>
      </c>
      <c r="G75" s="3">
        <f>F75-B75</f>
        <v>0.81759600000000887</v>
      </c>
      <c r="H75" s="3">
        <f t="shared" si="41"/>
        <v>1.4269742151135719E-2</v>
      </c>
      <c r="I75" s="3">
        <f t="shared" si="30"/>
        <v>0.71776942548220501</v>
      </c>
      <c r="J75" s="3">
        <f t="shared" si="31"/>
        <v>0.81239273278157542</v>
      </c>
      <c r="K75" s="2">
        <f t="shared" si="42"/>
        <v>4.4473051588552739E-3</v>
      </c>
      <c r="L75" s="3">
        <f t="shared" si="32"/>
        <v>0.51519294815705463</v>
      </c>
      <c r="M75" s="3">
        <f t="shared" si="33"/>
        <v>1.0044473051588552</v>
      </c>
      <c r="N75" s="3">
        <f t="shared" si="43"/>
        <v>6385515.4858196871</v>
      </c>
      <c r="O75" s="3">
        <f t="shared" si="34"/>
        <v>1.3438918212203363E-4</v>
      </c>
      <c r="P75" s="3">
        <f t="shared" si="35"/>
        <v>0.58311066507454989</v>
      </c>
      <c r="Q75" s="3">
        <f t="shared" si="44"/>
        <v>0.34001804772368388</v>
      </c>
      <c r="R75" s="3">
        <f t="shared" si="45"/>
        <v>32051.397016164152</v>
      </c>
      <c r="S75" s="2">
        <f t="shared" si="36"/>
        <v>3949264.0309944237</v>
      </c>
      <c r="T75" s="3">
        <f t="shared" si="37"/>
        <v>74025.760329635654</v>
      </c>
      <c r="U75" s="2">
        <f t="shared" si="38"/>
        <v>0.54737812216026294</v>
      </c>
      <c r="V75" s="2">
        <f t="shared" si="39"/>
        <v>0.82250844810706281</v>
      </c>
      <c r="W75" s="2" t="s">
        <v>236</v>
      </c>
    </row>
    <row r="76" spans="1:23" ht="15">
      <c r="A76" s="2">
        <v>139</v>
      </c>
      <c r="B76" s="3">
        <f t="shared" si="40"/>
        <v>139</v>
      </c>
      <c r="D76" s="4" t="s">
        <v>72</v>
      </c>
      <c r="E76" s="1">
        <v>35.668796</v>
      </c>
      <c r="F76" s="1">
        <v>139.83064999999999</v>
      </c>
      <c r="G76" s="3">
        <f>F76-B76</f>
        <v>0.83064999999999145</v>
      </c>
      <c r="H76" s="3">
        <f t="shared" si="41"/>
        <v>1.4497577431690754E-2</v>
      </c>
      <c r="I76" s="3">
        <f t="shared" si="30"/>
        <v>0.7177473969389907</v>
      </c>
      <c r="J76" s="3">
        <f t="shared" si="31"/>
        <v>0.81240121030415768</v>
      </c>
      <c r="K76" s="2">
        <f t="shared" si="42"/>
        <v>4.4473979768363033E-3</v>
      </c>
      <c r="L76" s="3">
        <f t="shared" si="32"/>
        <v>0.51516132581269702</v>
      </c>
      <c r="M76" s="3">
        <f t="shared" si="33"/>
        <v>1.0044473979768362</v>
      </c>
      <c r="N76" s="3">
        <f t="shared" si="43"/>
        <v>6385515.1907864828</v>
      </c>
      <c r="O76" s="3">
        <f t="shared" si="34"/>
        <v>1.3871773771359532E-4</v>
      </c>
      <c r="P76" s="3">
        <f t="shared" si="35"/>
        <v>0.58309885396589478</v>
      </c>
      <c r="Q76" s="3">
        <f t="shared" si="44"/>
        <v>0.34000427349633988</v>
      </c>
      <c r="R76" s="3">
        <f t="shared" si="45"/>
        <v>32051.395164915521</v>
      </c>
      <c r="S76" s="2">
        <f t="shared" si="36"/>
        <v>3949181.5164807909</v>
      </c>
      <c r="T76" s="3">
        <f t="shared" si="37"/>
        <v>75208.487298277541</v>
      </c>
      <c r="U76" s="2">
        <f t="shared" si="38"/>
        <v>0.5464612942310102</v>
      </c>
      <c r="V76" s="2">
        <f t="shared" si="39"/>
        <v>0.83564985886975041</v>
      </c>
      <c r="W76" s="2" t="s">
        <v>236</v>
      </c>
    </row>
    <row r="77" spans="1:23" ht="15">
      <c r="A77" s="2">
        <v>139</v>
      </c>
      <c r="B77" s="3">
        <f t="shared" si="40"/>
        <v>139</v>
      </c>
      <c r="D77" s="4" t="s">
        <v>73</v>
      </c>
      <c r="E77" s="1">
        <v>35.664527999999997</v>
      </c>
      <c r="F77" s="1">
        <v>139.85937000000001</v>
      </c>
      <c r="G77" s="3">
        <f>F77-B77</f>
        <v>0.85937000000001262</v>
      </c>
      <c r="H77" s="3">
        <f t="shared" si="41"/>
        <v>1.4998835992863896E-2</v>
      </c>
      <c r="I77" s="3">
        <f t="shared" si="30"/>
        <v>0.71763453761709406</v>
      </c>
      <c r="J77" s="3">
        <f t="shared" si="31"/>
        <v>0.81244464346425771</v>
      </c>
      <c r="K77" s="2">
        <f t="shared" si="42"/>
        <v>4.4478735293329158E-3</v>
      </c>
      <c r="L77" s="3">
        <f t="shared" si="32"/>
        <v>0.51499932958090033</v>
      </c>
      <c r="M77" s="3">
        <f t="shared" si="33"/>
        <v>1.004447873529333</v>
      </c>
      <c r="N77" s="3">
        <f t="shared" si="43"/>
        <v>6385513.6791858654</v>
      </c>
      <c r="O77" s="3">
        <f t="shared" si="34"/>
        <v>1.4849186844396978E-4</v>
      </c>
      <c r="P77" s="3">
        <f t="shared" si="35"/>
        <v>0.58303833605195743</v>
      </c>
      <c r="Q77" s="3">
        <f t="shared" si="44"/>
        <v>0.33993370130623524</v>
      </c>
      <c r="R77" s="3">
        <f t="shared" si="45"/>
        <v>32051.385680055908</v>
      </c>
      <c r="S77" s="2">
        <f t="shared" si="36"/>
        <v>3948730.3087145975</v>
      </c>
      <c r="T77" s="3">
        <f t="shared" si="37"/>
        <v>77813.049535624596</v>
      </c>
      <c r="U77" s="2">
        <f t="shared" si="38"/>
        <v>0.54144787460663868</v>
      </c>
      <c r="V77" s="2">
        <f t="shared" si="39"/>
        <v>0.86458943928471776</v>
      </c>
      <c r="W77" s="2" t="s">
        <v>236</v>
      </c>
    </row>
    <row r="78" spans="1:23" ht="15">
      <c r="A78" s="2">
        <v>139</v>
      </c>
      <c r="B78" s="3">
        <f t="shared" si="40"/>
        <v>139</v>
      </c>
      <c r="D78" s="4" t="s">
        <v>74</v>
      </c>
      <c r="E78" s="1">
        <v>35.663522999999998</v>
      </c>
      <c r="F78" s="1">
        <v>139.872694</v>
      </c>
      <c r="G78" s="3">
        <f>F78-B78</f>
        <v>0.87269399999999564</v>
      </c>
      <c r="H78" s="3">
        <f t="shared" si="41"/>
        <v>1.5231383662399324E-2</v>
      </c>
      <c r="I78" s="3">
        <f t="shared" si="30"/>
        <v>0.71760796401649307</v>
      </c>
      <c r="J78" s="3">
        <f t="shared" si="31"/>
        <v>0.81245487015759688</v>
      </c>
      <c r="K78" s="2">
        <f t="shared" si="42"/>
        <v>4.4479855057617031E-3</v>
      </c>
      <c r="L78" s="3">
        <f t="shared" si="32"/>
        <v>0.51496119001989638</v>
      </c>
      <c r="M78" s="3">
        <f t="shared" si="33"/>
        <v>1.0044479855057618</v>
      </c>
      <c r="N78" s="3">
        <f t="shared" si="43"/>
        <v>6385513.3232555194</v>
      </c>
      <c r="O78" s="3">
        <f t="shared" si="34"/>
        <v>1.5313596797034661E-4</v>
      </c>
      <c r="P78" s="3">
        <f t="shared" si="35"/>
        <v>0.58302408522907734</v>
      </c>
      <c r="Q78" s="3">
        <f t="shared" si="44"/>
        <v>0.33991708395720244</v>
      </c>
      <c r="R78" s="3">
        <f t="shared" si="45"/>
        <v>32051.383446695283</v>
      </c>
      <c r="S78" s="2">
        <f t="shared" si="36"/>
        <v>3948629.4281345801</v>
      </c>
      <c r="T78" s="3">
        <f t="shared" si="37"/>
        <v>79020.512978460101</v>
      </c>
      <c r="U78" s="2">
        <f t="shared" si="38"/>
        <v>0.54032697927311268</v>
      </c>
      <c r="V78" s="2">
        <f t="shared" si="39"/>
        <v>0.87800569976066778</v>
      </c>
      <c r="W78" s="2" t="s">
        <v>236</v>
      </c>
    </row>
    <row r="79" spans="1:23" ht="15">
      <c r="A79" s="2">
        <v>139</v>
      </c>
      <c r="B79" s="3">
        <f t="shared" si="40"/>
        <v>139</v>
      </c>
      <c r="D79" s="4" t="s">
        <v>75</v>
      </c>
      <c r="E79" s="1">
        <v>35.665742000000002</v>
      </c>
      <c r="F79" s="1">
        <v>139.89293599999999</v>
      </c>
      <c r="G79" s="3">
        <f>F79-B79</f>
        <v>0.89293599999999174</v>
      </c>
      <c r="H79" s="3">
        <f t="shared" si="41"/>
        <v>1.5584673209587948E-2</v>
      </c>
      <c r="I79" s="3">
        <f t="shared" si="30"/>
        <v>0.71766663836113587</v>
      </c>
      <c r="J79" s="3">
        <f t="shared" si="31"/>
        <v>0.81243228969239134</v>
      </c>
      <c r="K79" s="2">
        <f t="shared" si="42"/>
        <v>4.4477382644935127E-3</v>
      </c>
      <c r="L79" s="3">
        <f t="shared" si="32"/>
        <v>0.51504540381657338</v>
      </c>
      <c r="M79" s="3">
        <f t="shared" si="33"/>
        <v>1.0044477382644934</v>
      </c>
      <c r="N79" s="3">
        <f t="shared" si="43"/>
        <v>6385514.1091412641</v>
      </c>
      <c r="O79" s="3">
        <f t="shared" si="34"/>
        <v>1.6031337307634513E-4</v>
      </c>
      <c r="P79" s="3">
        <f t="shared" si="35"/>
        <v>0.583055550239579</v>
      </c>
      <c r="Q79" s="3">
        <f t="shared" si="44"/>
        <v>0.33995377466517823</v>
      </c>
      <c r="R79" s="3">
        <f t="shared" si="45"/>
        <v>32051.388377902484</v>
      </c>
      <c r="S79" s="2">
        <f t="shared" si="36"/>
        <v>3948892.1131918081</v>
      </c>
      <c r="T79" s="3">
        <f t="shared" si="37"/>
        <v>80851.191296303819</v>
      </c>
      <c r="U79" s="2">
        <f t="shared" si="38"/>
        <v>0.54324570213120116</v>
      </c>
      <c r="V79" s="2">
        <f t="shared" si="39"/>
        <v>0.89834656995893136</v>
      </c>
      <c r="W79" s="2" t="s">
        <v>236</v>
      </c>
    </row>
    <row r="80" spans="1:23" ht="15">
      <c r="A80" s="2">
        <v>139</v>
      </c>
      <c r="B80" s="3">
        <f t="shared" si="40"/>
        <v>139</v>
      </c>
      <c r="D80" s="4" t="s">
        <v>76</v>
      </c>
      <c r="E80" s="1">
        <v>35.672687000000003</v>
      </c>
      <c r="F80" s="1">
        <v>139.902311</v>
      </c>
      <c r="G80" s="3">
        <f>F80-B80</f>
        <v>0.90231099999999742</v>
      </c>
      <c r="H80" s="3">
        <f t="shared" si="41"/>
        <v>1.5748297826962514E-2</v>
      </c>
      <c r="I80" s="3">
        <f t="shared" si="30"/>
        <v>0.71785029771378728</v>
      </c>
      <c r="J80" s="3">
        <f t="shared" si="31"/>
        <v>0.81236160974381821</v>
      </c>
      <c r="K80" s="2">
        <f t="shared" si="42"/>
        <v>4.4469644098813965E-3</v>
      </c>
      <c r="L80" s="3">
        <f t="shared" si="32"/>
        <v>0.51530904992777304</v>
      </c>
      <c r="M80" s="3">
        <f t="shared" si="33"/>
        <v>1.0044469644098815</v>
      </c>
      <c r="N80" s="3">
        <f t="shared" si="43"/>
        <v>6385516.5689319577</v>
      </c>
      <c r="O80" s="3">
        <f t="shared" si="34"/>
        <v>1.636688466016444E-4</v>
      </c>
      <c r="P80" s="3">
        <f t="shared" si="35"/>
        <v>0.58315402340585143</v>
      </c>
      <c r="Q80" s="3">
        <f t="shared" si="44"/>
        <v>0.34006861501443231</v>
      </c>
      <c r="R80" s="3">
        <f t="shared" si="45"/>
        <v>32051.40381238269</v>
      </c>
      <c r="S80" s="2">
        <f t="shared" si="36"/>
        <v>3949670.4799368014</v>
      </c>
      <c r="T80" s="3">
        <f t="shared" si="37"/>
        <v>81692.999331395273</v>
      </c>
      <c r="U80" s="2">
        <f t="shared" si="38"/>
        <v>0.5518942215200151</v>
      </c>
      <c r="V80" s="2">
        <f t="shared" si="39"/>
        <v>0.9076999925710586</v>
      </c>
      <c r="W80" s="2" t="s">
        <v>237</v>
      </c>
    </row>
    <row r="81" spans="1:23" ht="15">
      <c r="A81" s="2">
        <v>139</v>
      </c>
      <c r="B81" s="3">
        <f t="shared" si="40"/>
        <v>139</v>
      </c>
      <c r="D81" s="4" t="s">
        <v>77</v>
      </c>
      <c r="E81" s="1">
        <v>35.682558</v>
      </c>
      <c r="F81" s="1">
        <v>139.91423499999999</v>
      </c>
      <c r="G81" s="3">
        <f>F81-B81</f>
        <v>0.91423499999999081</v>
      </c>
      <c r="H81" s="3">
        <f t="shared" si="41"/>
        <v>1.5956410886970203E-2</v>
      </c>
      <c r="I81" s="3">
        <f t="shared" si="30"/>
        <v>0.7181113896472312</v>
      </c>
      <c r="J81" s="3">
        <f t="shared" si="31"/>
        <v>0.81226113106750764</v>
      </c>
      <c r="K81" s="2">
        <f t="shared" si="42"/>
        <v>4.4458644133801122E-3</v>
      </c>
      <c r="L81" s="3">
        <f t="shared" si="32"/>
        <v>0.51568396794107751</v>
      </c>
      <c r="M81" s="3">
        <f t="shared" si="33"/>
        <v>1.00444586441338</v>
      </c>
      <c r="N81" s="3">
        <f t="shared" si="43"/>
        <v>6385520.0654090764</v>
      </c>
      <c r="O81" s="3">
        <f t="shared" si="34"/>
        <v>1.6798162003368178E-4</v>
      </c>
      <c r="P81" s="3">
        <f t="shared" si="35"/>
        <v>0.58329396958731972</v>
      </c>
      <c r="Q81" s="3">
        <f t="shared" si="44"/>
        <v>0.34023185495693303</v>
      </c>
      <c r="R81" s="3">
        <f t="shared" si="45"/>
        <v>32051.425751773706</v>
      </c>
      <c r="S81" s="2">
        <f t="shared" si="36"/>
        <v>3950775.7424454736</v>
      </c>
      <c r="T81" s="3">
        <f t="shared" si="37"/>
        <v>82762.404347076314</v>
      </c>
      <c r="U81" s="2">
        <f t="shared" si="38"/>
        <v>0.56417491606081738</v>
      </c>
      <c r="V81" s="2">
        <f t="shared" si="39"/>
        <v>0.91958227052307018</v>
      </c>
      <c r="W81" s="2" t="s">
        <v>236</v>
      </c>
    </row>
    <row r="82" spans="1:23" ht="15">
      <c r="A82" s="2">
        <v>139</v>
      </c>
      <c r="B82" s="3">
        <f t="shared" si="40"/>
        <v>139</v>
      </c>
      <c r="D82" s="4" t="s">
        <v>78</v>
      </c>
      <c r="E82" s="1">
        <v>35.691612999999997</v>
      </c>
      <c r="F82" s="1">
        <v>139.925017</v>
      </c>
      <c r="G82" s="3">
        <f>F82-B82</f>
        <v>0.92501699999999687</v>
      </c>
      <c r="H82" s="3">
        <f t="shared" si="41"/>
        <v>1.6144592286920337E-2</v>
      </c>
      <c r="I82" s="3">
        <f t="shared" si="30"/>
        <v>0.71835095487058909</v>
      </c>
      <c r="J82" s="3">
        <f t="shared" si="31"/>
        <v>0.81216893739966778</v>
      </c>
      <c r="K82" s="2">
        <f t="shared" si="42"/>
        <v>4.4448552372172278E-3</v>
      </c>
      <c r="L82" s="3">
        <f t="shared" si="32"/>
        <v>0.51602809436348707</v>
      </c>
      <c r="M82" s="3">
        <f t="shared" si="33"/>
        <v>1.0044448552372172</v>
      </c>
      <c r="N82" s="3">
        <f t="shared" si="43"/>
        <v>6385523.273207386</v>
      </c>
      <c r="O82" s="3">
        <f t="shared" si="34"/>
        <v>1.7192811998666959E-4</v>
      </c>
      <c r="P82" s="3">
        <f t="shared" si="35"/>
        <v>0.58342233169728308</v>
      </c>
      <c r="Q82" s="3">
        <f t="shared" si="44"/>
        <v>0.34038161712309462</v>
      </c>
      <c r="R82" s="3">
        <f t="shared" si="45"/>
        <v>32051.445879789269</v>
      </c>
      <c r="S82" s="2">
        <f t="shared" si="36"/>
        <v>3951789.6224912303</v>
      </c>
      <c r="T82" s="3">
        <f t="shared" si="37"/>
        <v>83729.023626505805</v>
      </c>
      <c r="U82" s="2">
        <f t="shared" si="38"/>
        <v>0.57544024990255838</v>
      </c>
      <c r="V82" s="2">
        <f t="shared" si="39"/>
        <v>0.9303224847389534</v>
      </c>
      <c r="W82" s="2" t="s">
        <v>236</v>
      </c>
    </row>
    <row r="83" spans="1:23" ht="15">
      <c r="A83" s="2">
        <v>139</v>
      </c>
      <c r="B83" s="3">
        <f t="shared" si="40"/>
        <v>139</v>
      </c>
      <c r="D83" s="4" t="s">
        <v>79</v>
      </c>
      <c r="E83" s="1">
        <v>35.703200000000002</v>
      </c>
      <c r="F83" s="1">
        <v>139.94187600000001</v>
      </c>
      <c r="G83" s="3">
        <f>F83-B83</f>
        <v>0.94187600000000771</v>
      </c>
      <c r="H83" s="3">
        <f t="shared" si="41"/>
        <v>1.643883734551425E-2</v>
      </c>
      <c r="I83" s="3">
        <f t="shared" si="30"/>
        <v>0.71865758775327215</v>
      </c>
      <c r="J83" s="3">
        <f t="shared" si="31"/>
        <v>0.81205093453579469</v>
      </c>
      <c r="K83" s="2">
        <f t="shared" si="42"/>
        <v>4.4435637139399586E-3</v>
      </c>
      <c r="L83" s="3">
        <f t="shared" si="32"/>
        <v>0.51646872843535208</v>
      </c>
      <c r="M83" s="3">
        <f t="shared" si="33"/>
        <v>1.0044435637139399</v>
      </c>
      <c r="N83" s="3">
        <f t="shared" si="43"/>
        <v>6385527.3784899488</v>
      </c>
      <c r="O83" s="3">
        <f t="shared" si="34"/>
        <v>1.7820042590070085E-4</v>
      </c>
      <c r="P83" s="3">
        <f t="shared" si="35"/>
        <v>0.58358656574628454</v>
      </c>
      <c r="Q83" s="3">
        <f t="shared" si="44"/>
        <v>0.34057327971954249</v>
      </c>
      <c r="R83" s="3">
        <f t="shared" si="45"/>
        <v>32051.471639263196</v>
      </c>
      <c r="S83" s="2">
        <f t="shared" si="36"/>
        <v>3953089.8242411031</v>
      </c>
      <c r="T83" s="3">
        <f t="shared" si="37"/>
        <v>85242.746437777489</v>
      </c>
      <c r="U83" s="2">
        <f t="shared" si="38"/>
        <v>0.58988693601225706</v>
      </c>
      <c r="V83" s="2">
        <f t="shared" si="39"/>
        <v>0.94714162708641658</v>
      </c>
      <c r="W83" s="2" t="s">
        <v>236</v>
      </c>
    </row>
    <row r="84" spans="1:23" ht="15">
      <c r="A84" s="2">
        <v>139</v>
      </c>
      <c r="B84" s="3">
        <f t="shared" si="40"/>
        <v>139</v>
      </c>
      <c r="D84" s="4" t="s">
        <v>80</v>
      </c>
      <c r="E84" s="1">
        <v>35.707452000000004</v>
      </c>
      <c r="F84" s="1">
        <v>139.95909700000001</v>
      </c>
      <c r="G84" s="3">
        <f>F84-B84</f>
        <v>0.95909700000001408</v>
      </c>
      <c r="H84" s="3">
        <f t="shared" si="41"/>
        <v>1.6739400496000305E-2</v>
      </c>
      <c r="I84" s="3">
        <f t="shared" si="30"/>
        <v>0.71877013302289139</v>
      </c>
      <c r="J84" s="3">
        <f t="shared" si="31"/>
        <v>0.81200762352377198</v>
      </c>
      <c r="K84" s="2">
        <f t="shared" si="42"/>
        <v>4.4430897286247013E-3</v>
      </c>
      <c r="L84" s="3">
        <f t="shared" si="32"/>
        <v>0.51663050412574496</v>
      </c>
      <c r="M84" s="3">
        <f t="shared" si="33"/>
        <v>1.0044430897286247</v>
      </c>
      <c r="N84" s="3">
        <f t="shared" si="43"/>
        <v>6385528.8851187862</v>
      </c>
      <c r="O84" s="3">
        <f t="shared" si="34"/>
        <v>1.8475662213257387E-4</v>
      </c>
      <c r="P84" s="3">
        <f t="shared" si="35"/>
        <v>0.58364682757578346</v>
      </c>
      <c r="Q84" s="3">
        <f t="shared" si="44"/>
        <v>0.34064361933927628</v>
      </c>
      <c r="R84" s="3">
        <f t="shared" si="45"/>
        <v>32051.481092928741</v>
      </c>
      <c r="S84" s="2">
        <f t="shared" si="36"/>
        <v>3953576.7187056793</v>
      </c>
      <c r="T84" s="3">
        <f t="shared" si="37"/>
        <v>86796.737953621181</v>
      </c>
      <c r="U84" s="2">
        <f t="shared" si="38"/>
        <v>0.59529687450754765</v>
      </c>
      <c r="V84" s="2">
        <f t="shared" si="39"/>
        <v>0.96440819948467982</v>
      </c>
      <c r="W84" s="2" t="s">
        <v>236</v>
      </c>
    </row>
    <row r="85" spans="1:23" ht="15">
      <c r="A85" s="2">
        <v>139</v>
      </c>
      <c r="B85" s="3">
        <f t="shared" si="40"/>
        <v>139</v>
      </c>
      <c r="D85" s="4" t="s">
        <v>81</v>
      </c>
      <c r="E85" s="1">
        <v>35.669061999999997</v>
      </c>
      <c r="F85" s="1">
        <v>139.679678</v>
      </c>
      <c r="G85" s="3">
        <f>F85-B85</f>
        <v>0.67967799999999556</v>
      </c>
      <c r="H85" s="3">
        <f t="shared" si="41"/>
        <v>1.1862618953369946E-2</v>
      </c>
      <c r="I85" s="3">
        <f t="shared" si="30"/>
        <v>0.71775443121375015</v>
      </c>
      <c r="J85" s="3">
        <f t="shared" si="31"/>
        <v>0.81239850321476825</v>
      </c>
      <c r="K85" s="2">
        <f t="shared" si="42"/>
        <v>4.4473683375800795E-3</v>
      </c>
      <c r="L85" s="3">
        <f t="shared" si="32"/>
        <v>0.51517142352697398</v>
      </c>
      <c r="M85" s="3">
        <f t="shared" si="33"/>
        <v>1.0044473683375801</v>
      </c>
      <c r="N85" s="3">
        <f t="shared" si="43"/>
        <v>6385515.2849984476</v>
      </c>
      <c r="O85" s="3">
        <f t="shared" si="34"/>
        <v>9.287512043045514E-5</v>
      </c>
      <c r="P85" s="3">
        <f t="shared" si="35"/>
        <v>0.58310262559381798</v>
      </c>
      <c r="Q85" s="3">
        <f t="shared" si="44"/>
        <v>0.34000867197440426</v>
      </c>
      <c r="R85" s="3">
        <f t="shared" si="45"/>
        <v>32051.395756068541</v>
      </c>
      <c r="S85" s="2">
        <f t="shared" si="36"/>
        <v>3949105.9707323243</v>
      </c>
      <c r="T85" s="3">
        <f t="shared" si="37"/>
        <v>61538.787175421101</v>
      </c>
      <c r="U85" s="2">
        <f t="shared" si="38"/>
        <v>0.54562189702582542</v>
      </c>
      <c r="V85" s="2">
        <f t="shared" si="39"/>
        <v>0.6837643019491233</v>
      </c>
      <c r="W85" s="2" t="s">
        <v>236</v>
      </c>
    </row>
    <row r="86" spans="1:23" ht="15">
      <c r="A86" s="2">
        <v>139</v>
      </c>
      <c r="B86" s="3">
        <f t="shared" si="40"/>
        <v>139</v>
      </c>
      <c r="D86" s="4" t="s">
        <v>82</v>
      </c>
      <c r="E86" s="1">
        <v>35.668953999999999</v>
      </c>
      <c r="F86" s="1">
        <v>139.691318</v>
      </c>
      <c r="G86" s="3">
        <f>F86-B86</f>
        <v>0.69131799999999544</v>
      </c>
      <c r="H86" s="3">
        <f t="shared" si="41"/>
        <v>1.2065775278302084E-2</v>
      </c>
      <c r="I86" s="3">
        <f t="shared" si="30"/>
        <v>0.71775157518676647</v>
      </c>
      <c r="J86" s="3">
        <f t="shared" si="31"/>
        <v>0.81239960233587982</v>
      </c>
      <c r="K86" s="2">
        <f t="shared" si="42"/>
        <v>4.4473803715750172E-3</v>
      </c>
      <c r="L86" s="3">
        <f t="shared" si="32"/>
        <v>0.51516732368308449</v>
      </c>
      <c r="M86" s="3">
        <f t="shared" si="33"/>
        <v>1.004447380371575</v>
      </c>
      <c r="N86" s="3">
        <f t="shared" si="43"/>
        <v>6385515.2467469368</v>
      </c>
      <c r="O86" s="3">
        <f t="shared" si="34"/>
        <v>9.608373332167779E-5</v>
      </c>
      <c r="P86" s="3">
        <f t="shared" si="35"/>
        <v>0.58310109425768042</v>
      </c>
      <c r="Q86" s="3">
        <f t="shared" si="44"/>
        <v>0.3400068861245043</v>
      </c>
      <c r="R86" s="3">
        <f t="shared" si="45"/>
        <v>32051.395516051296</v>
      </c>
      <c r="S86" s="2">
        <f t="shared" si="36"/>
        <v>3949101.3401679331</v>
      </c>
      <c r="T86" s="3">
        <f t="shared" si="37"/>
        <v>62592.78615541703</v>
      </c>
      <c r="U86" s="2">
        <f t="shared" si="38"/>
        <v>0.54557044631036822</v>
      </c>
      <c r="V86" s="2">
        <f t="shared" si="39"/>
        <v>0.69547540172685585</v>
      </c>
      <c r="W86" s="2" t="s">
        <v>236</v>
      </c>
    </row>
    <row r="87" spans="1:23" ht="15">
      <c r="A87" s="2">
        <v>139</v>
      </c>
      <c r="B87" s="3">
        <f t="shared" si="40"/>
        <v>139</v>
      </c>
      <c r="D87" s="4" t="s">
        <v>83</v>
      </c>
      <c r="E87" s="1">
        <v>35.668464</v>
      </c>
      <c r="F87" s="1">
        <v>139.70673300000001</v>
      </c>
      <c r="G87" s="3">
        <f>F87-B87</f>
        <v>0.70673300000001404</v>
      </c>
      <c r="H87" s="3">
        <f t="shared" si="41"/>
        <v>1.2334817782497334E-2</v>
      </c>
      <c r="I87" s="3">
        <f t="shared" si="30"/>
        <v>0.71773861738363176</v>
      </c>
      <c r="J87" s="3">
        <f t="shared" si="31"/>
        <v>0.81240458905281454</v>
      </c>
      <c r="K87" s="2">
        <f t="shared" si="42"/>
        <v>4.4474349700632902E-3</v>
      </c>
      <c r="L87" s="3">
        <f t="shared" si="32"/>
        <v>0.51514872288376734</v>
      </c>
      <c r="M87" s="3">
        <f t="shared" si="33"/>
        <v>1.0044474349700634</v>
      </c>
      <c r="N87" s="3">
        <f t="shared" si="43"/>
        <v>6385515.0731990375</v>
      </c>
      <c r="O87" s="3">
        <f t="shared" si="34"/>
        <v>1.0041768667951697E-4</v>
      </c>
      <c r="P87" s="3">
        <f t="shared" si="35"/>
        <v>0.5830941465028846</v>
      </c>
      <c r="Q87" s="3">
        <f t="shared" si="44"/>
        <v>0.33999878368592745</v>
      </c>
      <c r="R87" s="3">
        <f t="shared" si="45"/>
        <v>32051.394427088075</v>
      </c>
      <c r="S87" s="2">
        <f t="shared" si="36"/>
        <v>3949056.900606798</v>
      </c>
      <c r="T87" s="3">
        <f t="shared" si="37"/>
        <v>63988.892979043514</v>
      </c>
      <c r="U87" s="2">
        <f t="shared" si="38"/>
        <v>0.54507667340886679</v>
      </c>
      <c r="V87" s="2">
        <f t="shared" si="39"/>
        <v>0.71098769976715015</v>
      </c>
      <c r="W87" s="2" t="s">
        <v>238</v>
      </c>
    </row>
    <row r="88" spans="1:23" ht="15">
      <c r="A88" s="2">
        <v>139</v>
      </c>
      <c r="B88" s="3">
        <f t="shared" si="40"/>
        <v>139</v>
      </c>
      <c r="D88" s="4" t="s">
        <v>84</v>
      </c>
      <c r="E88" s="1">
        <v>35.666572000000002</v>
      </c>
      <c r="F88" s="1">
        <v>139.726215</v>
      </c>
      <c r="G88" s="3">
        <f>F88-B88</f>
        <v>0.72621499999999628</v>
      </c>
      <c r="H88" s="3">
        <f t="shared" si="41"/>
        <v>1.267484282737056E-2</v>
      </c>
      <c r="I88" s="3">
        <f t="shared" si="30"/>
        <v>0.71768858588971962</v>
      </c>
      <c r="J88" s="3">
        <f t="shared" si="31"/>
        <v>0.81242384332871564</v>
      </c>
      <c r="K88" s="2">
        <f t="shared" si="42"/>
        <v>4.4476457841228752E-3</v>
      </c>
      <c r="L88" s="3">
        <f t="shared" si="32"/>
        <v>0.51507690631638547</v>
      </c>
      <c r="M88" s="3">
        <f t="shared" si="33"/>
        <v>1.0044476457841229</v>
      </c>
      <c r="N88" s="3">
        <f t="shared" si="43"/>
        <v>6385514.4031011825</v>
      </c>
      <c r="O88" s="3">
        <f t="shared" si="34"/>
        <v>1.0603530423359175E-4</v>
      </c>
      <c r="P88" s="3">
        <f t="shared" si="35"/>
        <v>0.5830673192616771</v>
      </c>
      <c r="Q88" s="3">
        <f t="shared" si="44"/>
        <v>0.33996749879099847</v>
      </c>
      <c r="R88" s="3">
        <f t="shared" si="45"/>
        <v>32051.390222416521</v>
      </c>
      <c r="S88" s="2">
        <f t="shared" si="36"/>
        <v>3948859.8313377993</v>
      </c>
      <c r="T88" s="3">
        <f t="shared" si="37"/>
        <v>65754.410410194236</v>
      </c>
      <c r="U88" s="2">
        <f t="shared" si="38"/>
        <v>0.54288701486443691</v>
      </c>
      <c r="V88" s="2">
        <f t="shared" si="39"/>
        <v>0.73060456011326924</v>
      </c>
      <c r="W88" s="2" t="s">
        <v>236</v>
      </c>
    </row>
    <row r="89" spans="1:23" ht="15">
      <c r="A89" s="2">
        <v>139</v>
      </c>
      <c r="B89" s="3">
        <f t="shared" si="40"/>
        <v>139</v>
      </c>
      <c r="D89" s="4" t="s">
        <v>85</v>
      </c>
      <c r="E89" s="1">
        <v>35.672372000000003</v>
      </c>
      <c r="F89" s="1">
        <v>139.73653899999999</v>
      </c>
      <c r="G89" s="3">
        <f>F89-B89</f>
        <v>0.73653899999999339</v>
      </c>
      <c r="H89" s="3">
        <f t="shared" si="41"/>
        <v>1.2855030619346404E-2</v>
      </c>
      <c r="I89" s="3">
        <f t="shared" si="30"/>
        <v>0.71784196690005198</v>
      </c>
      <c r="J89" s="3">
        <f t="shared" si="31"/>
        <v>0.81236481578823383</v>
      </c>
      <c r="K89" s="2">
        <f t="shared" si="42"/>
        <v>4.4469995104902274E-3</v>
      </c>
      <c r="L89" s="3">
        <f t="shared" si="32"/>
        <v>0.51529708944293529</v>
      </c>
      <c r="M89" s="3">
        <f t="shared" si="33"/>
        <v>1.0044469995104903</v>
      </c>
      <c r="N89" s="3">
        <f t="shared" si="43"/>
        <v>6385516.4573603552</v>
      </c>
      <c r="O89" s="3">
        <f t="shared" si="34"/>
        <v>1.0905571810019425E-4</v>
      </c>
      <c r="P89" s="3">
        <f t="shared" si="35"/>
        <v>0.58314955720582418</v>
      </c>
      <c r="Q89" s="3">
        <f t="shared" si="44"/>
        <v>0.34006340606934882</v>
      </c>
      <c r="R89" s="3">
        <f t="shared" si="45"/>
        <v>32051.403112302913</v>
      </c>
      <c r="S89" s="2">
        <f t="shared" si="36"/>
        <v>3949510.3443169775</v>
      </c>
      <c r="T89" s="3">
        <f t="shared" si="37"/>
        <v>66684.378893966001</v>
      </c>
      <c r="U89" s="2">
        <f t="shared" si="38"/>
        <v>0.55011493685530599</v>
      </c>
      <c r="V89" s="2">
        <f t="shared" si="39"/>
        <v>0.74093754326628891</v>
      </c>
      <c r="W89" s="2" t="s">
        <v>236</v>
      </c>
    </row>
    <row r="90" spans="1:23" ht="15">
      <c r="A90" s="2">
        <v>139</v>
      </c>
      <c r="B90" s="3">
        <f t="shared" si="40"/>
        <v>139</v>
      </c>
      <c r="D90" s="4" t="s">
        <v>86</v>
      </c>
      <c r="E90" s="1">
        <v>35.680365999999999</v>
      </c>
      <c r="F90" s="1">
        <v>139.76161500000001</v>
      </c>
      <c r="G90" s="3">
        <f>F90-B90</f>
        <v>0.76161500000000615</v>
      </c>
      <c r="H90" s="3">
        <f t="shared" si="41"/>
        <v>1.3292689382576725E-2</v>
      </c>
      <c r="I90" s="3">
        <f t="shared" si="30"/>
        <v>0.71805340478318702</v>
      </c>
      <c r="J90" s="3">
        <f t="shared" si="31"/>
        <v>0.81228344591047685</v>
      </c>
      <c r="K90" s="2">
        <f t="shared" si="42"/>
        <v>4.4461086947453253E-3</v>
      </c>
      <c r="L90" s="3">
        <f t="shared" si="32"/>
        <v>0.51560069212072746</v>
      </c>
      <c r="M90" s="3">
        <f t="shared" si="33"/>
        <v>1.0044461086947454</v>
      </c>
      <c r="N90" s="3">
        <f t="shared" si="43"/>
        <v>6385519.2889295602</v>
      </c>
      <c r="O90" s="3">
        <f t="shared" si="34"/>
        <v>1.1658452779829757E-4</v>
      </c>
      <c r="P90" s="3">
        <f t="shared" si="35"/>
        <v>0.58326289398503761</v>
      </c>
      <c r="Q90" s="3">
        <f t="shared" si="44"/>
        <v>0.34019560349980121</v>
      </c>
      <c r="R90" s="3">
        <f t="shared" si="45"/>
        <v>32051.420879587346</v>
      </c>
      <c r="S90" s="2">
        <f t="shared" si="36"/>
        <v>3950414.6536803865</v>
      </c>
      <c r="T90" s="3">
        <f t="shared" si="37"/>
        <v>68947.862223503282</v>
      </c>
      <c r="U90" s="2">
        <f t="shared" si="38"/>
        <v>0.56016281867096096</v>
      </c>
      <c r="V90" s="2">
        <f t="shared" si="39"/>
        <v>0.76608735803892536</v>
      </c>
      <c r="W90" s="2" t="s">
        <v>236</v>
      </c>
    </row>
    <row r="91" spans="1:23" ht="15">
      <c r="A91" s="2">
        <v>139</v>
      </c>
      <c r="B91" s="3">
        <f t="shared" si="40"/>
        <v>139</v>
      </c>
      <c r="D91" s="4" t="s">
        <v>87</v>
      </c>
      <c r="E91" s="1">
        <v>35.698072000000003</v>
      </c>
      <c r="F91" s="1">
        <v>139.76601400000001</v>
      </c>
      <c r="G91" s="3">
        <f>F91-B91</f>
        <v>0.76601400000001263</v>
      </c>
      <c r="H91" s="3">
        <f t="shared" si="41"/>
        <v>1.3369466416372069E-2</v>
      </c>
      <c r="I91" s="3">
        <f t="shared" si="30"/>
        <v>0.71852187179695759</v>
      </c>
      <c r="J91" s="3">
        <f t="shared" si="31"/>
        <v>0.81210316256343917</v>
      </c>
      <c r="K91" s="2">
        <f t="shared" si="42"/>
        <v>4.4441353185569275E-3</v>
      </c>
      <c r="L91" s="3">
        <f t="shared" si="32"/>
        <v>0.51627368025060361</v>
      </c>
      <c r="M91" s="3">
        <f t="shared" si="33"/>
        <v>1.0044441353185569</v>
      </c>
      <c r="N91" s="3">
        <f t="shared" si="43"/>
        <v>6385525.5615658788</v>
      </c>
      <c r="O91" s="3">
        <f t="shared" si="34"/>
        <v>1.1788282985229867E-4</v>
      </c>
      <c r="P91" s="3">
        <f t="shared" si="35"/>
        <v>0.58351388445731123</v>
      </c>
      <c r="Q91" s="3">
        <f t="shared" si="44"/>
        <v>0.34048845335446037</v>
      </c>
      <c r="R91" s="3">
        <f t="shared" si="45"/>
        <v>32051.460238584081</v>
      </c>
      <c r="S91" s="2">
        <f t="shared" si="36"/>
        <v>3952382.3794265403</v>
      </c>
      <c r="T91" s="3">
        <f t="shared" si="37"/>
        <v>69330.780492737613</v>
      </c>
      <c r="U91" s="2">
        <f t="shared" si="38"/>
        <v>0.5820264380726704</v>
      </c>
      <c r="V91" s="2">
        <f t="shared" si="39"/>
        <v>0.77034200547486231</v>
      </c>
      <c r="W91" s="2" t="s">
        <v>236</v>
      </c>
    </row>
    <row r="92" spans="1:23" ht="15">
      <c r="A92" s="2">
        <v>139</v>
      </c>
      <c r="B92" s="3">
        <f t="shared" si="40"/>
        <v>139</v>
      </c>
      <c r="D92" s="4" t="s">
        <v>88</v>
      </c>
      <c r="E92" s="1">
        <v>35.708243000000003</v>
      </c>
      <c r="F92" s="1">
        <v>139.76991599999999</v>
      </c>
      <c r="G92" s="3">
        <f>F92-B92</f>
        <v>0.76991599999999494</v>
      </c>
      <c r="H92" s="3">
        <f t="shared" si="41"/>
        <v>1.343756916378458E-2</v>
      </c>
      <c r="I92" s="3">
        <f t="shared" si="30"/>
        <v>0.71879107115556617</v>
      </c>
      <c r="J92" s="3">
        <f t="shared" si="31"/>
        <v>0.81199956587837185</v>
      </c>
      <c r="K92" s="2">
        <f t="shared" si="42"/>
        <v>4.4430015504774798E-3</v>
      </c>
      <c r="L92" s="3">
        <f t="shared" si="32"/>
        <v>0.5166606039729662</v>
      </c>
      <c r="M92" s="3">
        <f t="shared" si="33"/>
        <v>1.0044430015504775</v>
      </c>
      <c r="N92" s="3">
        <f t="shared" si="43"/>
        <v>6385529.1654055193</v>
      </c>
      <c r="O92" s="3">
        <f t="shared" si="34"/>
        <v>1.1905647483589068E-4</v>
      </c>
      <c r="P92" s="3">
        <f t="shared" si="35"/>
        <v>0.58365803773556968</v>
      </c>
      <c r="Q92" s="3">
        <f t="shared" si="44"/>
        <v>0.34065670501333567</v>
      </c>
      <c r="R92" s="3">
        <f t="shared" si="45"/>
        <v>32051.482851647947</v>
      </c>
      <c r="S92" s="2">
        <f t="shared" si="36"/>
        <v>3953513.7023450537</v>
      </c>
      <c r="T92" s="3">
        <f t="shared" si="37"/>
        <v>69675.100814420672</v>
      </c>
      <c r="U92" s="2">
        <f t="shared" si="38"/>
        <v>0.59459669272281845</v>
      </c>
      <c r="V92" s="2">
        <f t="shared" si="39"/>
        <v>0.77416778682689635</v>
      </c>
      <c r="W92" s="2" t="s">
        <v>236</v>
      </c>
    </row>
    <row r="93" spans="1:23" ht="15">
      <c r="A93" s="2">
        <v>139</v>
      </c>
      <c r="B93" s="3">
        <f t="shared" si="40"/>
        <v>139</v>
      </c>
      <c r="D93" s="4" t="s">
        <v>89</v>
      </c>
      <c r="E93" s="1">
        <v>35.717373000000002</v>
      </c>
      <c r="F93" s="1">
        <v>139.76574099999999</v>
      </c>
      <c r="G93" s="3">
        <f>F93-B93</f>
        <v>0.76574099999999135</v>
      </c>
      <c r="H93" s="3">
        <f t="shared" si="41"/>
        <v>1.3364701667513752E-2</v>
      </c>
      <c r="I93" s="3">
        <f t="shared" si="30"/>
        <v>0.71903277652646402</v>
      </c>
      <c r="J93" s="3">
        <f t="shared" si="31"/>
        <v>0.81190655050137539</v>
      </c>
      <c r="K93" s="2">
        <f t="shared" si="42"/>
        <v>4.4419837080758966E-3</v>
      </c>
      <c r="L93" s="3">
        <f t="shared" si="32"/>
        <v>0.51700813371935594</v>
      </c>
      <c r="M93" s="3">
        <f t="shared" si="33"/>
        <v>1.0044419837080758</v>
      </c>
      <c r="N93" s="3">
        <f t="shared" si="43"/>
        <v>6385532.4007644551</v>
      </c>
      <c r="O93" s="3">
        <f t="shared" si="34"/>
        <v>1.1774178838693582E-4</v>
      </c>
      <c r="P93" s="3">
        <f t="shared" si="35"/>
        <v>0.58378742128702776</v>
      </c>
      <c r="Q93" s="3">
        <f t="shared" si="44"/>
        <v>0.34080775325295765</v>
      </c>
      <c r="R93" s="3">
        <f t="shared" si="45"/>
        <v>32051.503152601988</v>
      </c>
      <c r="S93" s="2">
        <f t="shared" si="36"/>
        <v>3954523.8007483161</v>
      </c>
      <c r="T93" s="3">
        <f t="shared" si="37"/>
        <v>69289.364925849019</v>
      </c>
      <c r="U93" s="2">
        <f t="shared" si="38"/>
        <v>0.60582000831462335</v>
      </c>
      <c r="V93" s="2">
        <f t="shared" si="39"/>
        <v>0.76988183250943354</v>
      </c>
      <c r="W93" s="2" t="s">
        <v>236</v>
      </c>
    </row>
    <row r="94" spans="1:23" ht="15">
      <c r="A94" s="2">
        <v>139</v>
      </c>
      <c r="B94" s="3">
        <f t="shared" si="40"/>
        <v>139</v>
      </c>
      <c r="D94" s="4" t="s">
        <v>90</v>
      </c>
      <c r="E94" s="1">
        <v>35.725549000000001</v>
      </c>
      <c r="F94" s="1">
        <v>139.76324299999999</v>
      </c>
      <c r="G94" s="3">
        <f>F94-B94</f>
        <v>0.76324299999998857</v>
      </c>
      <c r="H94" s="3">
        <f t="shared" si="41"/>
        <v>1.3321103342798886E-2</v>
      </c>
      <c r="I94" s="3">
        <f t="shared" si="30"/>
        <v>0.71924927294963259</v>
      </c>
      <c r="J94" s="3">
        <f t="shared" si="31"/>
        <v>0.81182323686804281</v>
      </c>
      <c r="K94" s="2">
        <f t="shared" si="42"/>
        <v>4.4410721282543896E-3</v>
      </c>
      <c r="L94" s="3">
        <f t="shared" si="32"/>
        <v>0.51731951663857512</v>
      </c>
      <c r="M94" s="3">
        <f t="shared" si="33"/>
        <v>1.0044410721282544</v>
      </c>
      <c r="N94" s="3">
        <f t="shared" si="43"/>
        <v>6385535.2983566215</v>
      </c>
      <c r="O94" s="3">
        <f t="shared" si="34"/>
        <v>1.1695084148304444E-4</v>
      </c>
      <c r="P94" s="3">
        <f t="shared" si="35"/>
        <v>0.58390327288095711</v>
      </c>
      <c r="Q94" s="3">
        <f t="shared" si="44"/>
        <v>0.34094303208109344</v>
      </c>
      <c r="R94" s="3">
        <f t="shared" si="45"/>
        <v>32051.521334166988</v>
      </c>
      <c r="S94" s="2">
        <f t="shared" si="36"/>
        <v>3955429.2402043855</v>
      </c>
      <c r="T94" s="3">
        <f t="shared" si="37"/>
        <v>69056.268744497851</v>
      </c>
      <c r="U94" s="2">
        <f t="shared" si="38"/>
        <v>0.61588044671539421</v>
      </c>
      <c r="V94" s="2">
        <f t="shared" si="39"/>
        <v>0.76729187493886497</v>
      </c>
      <c r="W94" s="2" t="s">
        <v>236</v>
      </c>
    </row>
    <row r="95" spans="1:23" ht="15">
      <c r="A95" s="2">
        <v>139</v>
      </c>
      <c r="B95" s="3">
        <f t="shared" si="40"/>
        <v>139</v>
      </c>
      <c r="D95" s="4" t="s">
        <v>91</v>
      </c>
      <c r="E95" s="1">
        <v>35.733738000000002</v>
      </c>
      <c r="F95" s="1">
        <v>139.76811499999999</v>
      </c>
      <c r="G95" s="3">
        <f>F95-B95</f>
        <v>0.76811499999999455</v>
      </c>
      <c r="H95" s="3">
        <f t="shared" si="41"/>
        <v>1.3406135783956155E-2</v>
      </c>
      <c r="I95" s="3">
        <f t="shared" si="30"/>
        <v>0.7194661581574292</v>
      </c>
      <c r="J95" s="3">
        <f t="shared" si="31"/>
        <v>0.81173977419399967</v>
      </c>
      <c r="K95" s="2">
        <f t="shared" si="42"/>
        <v>4.4401590114948814E-3</v>
      </c>
      <c r="L95" s="3">
        <f t="shared" si="32"/>
        <v>0.5176315527338109</v>
      </c>
      <c r="M95" s="3">
        <f t="shared" si="33"/>
        <v>1.0044401590114949</v>
      </c>
      <c r="N95" s="3">
        <f t="shared" si="43"/>
        <v>6385538.20083813</v>
      </c>
      <c r="O95" s="3">
        <f t="shared" si="34"/>
        <v>1.1842431473839614E-4</v>
      </c>
      <c r="P95" s="3">
        <f t="shared" si="35"/>
        <v>0.58401929676293607</v>
      </c>
      <c r="Q95" s="3">
        <f t="shared" si="44"/>
        <v>0.34107853899147439</v>
      </c>
      <c r="R95" s="3">
        <f t="shared" si="45"/>
        <v>32051.539546412194</v>
      </c>
      <c r="S95" s="2">
        <f t="shared" si="36"/>
        <v>3956341.3244091482</v>
      </c>
      <c r="T95" s="3">
        <f t="shared" si="37"/>
        <v>69489.969355800102</v>
      </c>
      <c r="U95" s="2">
        <f t="shared" si="38"/>
        <v>0.62601471565720213</v>
      </c>
      <c r="V95" s="2">
        <f t="shared" si="39"/>
        <v>0.77211077062000111</v>
      </c>
      <c r="W95" s="2" t="s">
        <v>236</v>
      </c>
    </row>
    <row r="96" spans="1:23" ht="15">
      <c r="A96" s="2">
        <v>139</v>
      </c>
      <c r="B96" s="3">
        <f t="shared" si="40"/>
        <v>139</v>
      </c>
      <c r="D96" s="4" t="s">
        <v>92</v>
      </c>
      <c r="E96" s="1">
        <v>35.742268000000003</v>
      </c>
      <c r="F96" s="1">
        <v>139.78143499999999</v>
      </c>
      <c r="G96" s="3">
        <f>F96-B96</f>
        <v>0.78143499999998767</v>
      </c>
      <c r="H96" s="3">
        <f t="shared" si="41"/>
        <v>1.3638613640321678E-2</v>
      </c>
      <c r="I96" s="3">
        <f t="shared" si="30"/>
        <v>0.71969212216563516</v>
      </c>
      <c r="J96" s="3">
        <f t="shared" si="31"/>
        <v>0.81165281839993419</v>
      </c>
      <c r="K96" s="2">
        <f t="shared" si="42"/>
        <v>4.4392077783904308E-3</v>
      </c>
      <c r="L96" s="3">
        <f t="shared" si="32"/>
        <v>0.51795675070727554</v>
      </c>
      <c r="M96" s="3">
        <f t="shared" si="33"/>
        <v>1.0044392077783904</v>
      </c>
      <c r="N96" s="3">
        <f t="shared" si="43"/>
        <v>6385541.2244824879</v>
      </c>
      <c r="O96" s="3">
        <f t="shared" si="34"/>
        <v>1.2254089712588872E-4</v>
      </c>
      <c r="P96" s="3">
        <f t="shared" si="35"/>
        <v>0.58414013933596753</v>
      </c>
      <c r="Q96" s="3">
        <f t="shared" si="44"/>
        <v>0.34121970238344357</v>
      </c>
      <c r="R96" s="3">
        <f t="shared" si="45"/>
        <v>32051.558518920847</v>
      </c>
      <c r="S96" s="2">
        <f t="shared" si="36"/>
        <v>3957297.3253538227</v>
      </c>
      <c r="T96" s="3">
        <f t="shared" si="37"/>
        <v>70687.489134483258</v>
      </c>
      <c r="U96" s="2">
        <f t="shared" si="38"/>
        <v>0.63663694837580742</v>
      </c>
      <c r="V96" s="2">
        <f t="shared" si="39"/>
        <v>0.78541654593870291</v>
      </c>
      <c r="W96" s="2" t="s">
        <v>236</v>
      </c>
    </row>
    <row r="97" spans="1:23" ht="15">
      <c r="A97" s="2">
        <v>139</v>
      </c>
      <c r="B97" s="3">
        <f t="shared" si="40"/>
        <v>139</v>
      </c>
      <c r="D97" s="4" t="s">
        <v>93</v>
      </c>
      <c r="E97" s="1">
        <v>35.762214</v>
      </c>
      <c r="F97" s="1">
        <v>139.82491400000001</v>
      </c>
      <c r="G97" s="3">
        <f>F97-B97</f>
        <v>0.82491400000000681</v>
      </c>
      <c r="H97" s="3">
        <f t="shared" si="41"/>
        <v>1.4397465345796627E-2</v>
      </c>
      <c r="I97" s="3">
        <f t="shared" si="30"/>
        <v>0.72022069083897589</v>
      </c>
      <c r="J97" s="3">
        <f t="shared" si="31"/>
        <v>0.81144941638660883</v>
      </c>
      <c r="K97" s="2">
        <f t="shared" si="42"/>
        <v>4.4369831063647601E-3</v>
      </c>
      <c r="L97" s="3">
        <f t="shared" si="32"/>
        <v>0.51871784351257166</v>
      </c>
      <c r="M97" s="3">
        <f t="shared" si="33"/>
        <v>1.0044369831063649</v>
      </c>
      <c r="N97" s="3">
        <f t="shared" si="43"/>
        <v>6385548.2959699491</v>
      </c>
      <c r="O97" s="3">
        <f t="shared" si="34"/>
        <v>1.3648816287296019E-4</v>
      </c>
      <c r="P97" s="3">
        <f t="shared" si="35"/>
        <v>0.58442265925084724</v>
      </c>
      <c r="Q97" s="3">
        <f t="shared" si="44"/>
        <v>0.34154984464583188</v>
      </c>
      <c r="R97" s="3">
        <f t="shared" si="45"/>
        <v>32051.602890498249</v>
      </c>
      <c r="S97" s="2">
        <f t="shared" si="36"/>
        <v>3959542.7426408594</v>
      </c>
      <c r="T97" s="3">
        <f t="shared" si="37"/>
        <v>74602.00270402852</v>
      </c>
      <c r="U97" s="2">
        <f t="shared" si="38"/>
        <v>0.6615860293428828</v>
      </c>
      <c r="V97" s="2">
        <f t="shared" si="39"/>
        <v>0.8289111411558725</v>
      </c>
      <c r="W97" s="2" t="s">
        <v>236</v>
      </c>
    </row>
    <row r="98" spans="1:23" ht="15">
      <c r="A98" s="2">
        <v>139</v>
      </c>
      <c r="B98" s="3">
        <f t="shared" si="40"/>
        <v>139</v>
      </c>
      <c r="D98" s="4" t="s">
        <v>94</v>
      </c>
      <c r="E98" s="1">
        <v>35.777053000000002</v>
      </c>
      <c r="F98" s="1">
        <v>139.83203499999999</v>
      </c>
      <c r="G98" s="3">
        <f>F98-B98</f>
        <v>0.83203499999999053</v>
      </c>
      <c r="H98" s="3">
        <f t="shared" si="41"/>
        <v>1.4521750241830859E-2</v>
      </c>
      <c r="I98" s="3">
        <f t="shared" si="30"/>
        <v>0.72061409606422355</v>
      </c>
      <c r="J98" s="3">
        <f t="shared" si="31"/>
        <v>0.81129802989574018</v>
      </c>
      <c r="K98" s="2">
        <f t="shared" si="42"/>
        <v>4.4353277064548896E-3</v>
      </c>
      <c r="L98" s="3">
        <f t="shared" si="32"/>
        <v>0.51928467544645807</v>
      </c>
      <c r="M98" s="3">
        <f t="shared" si="33"/>
        <v>1.0044353277064548</v>
      </c>
      <c r="N98" s="3">
        <f t="shared" si="43"/>
        <v>6385553.5579472166</v>
      </c>
      <c r="O98" s="3">
        <f t="shared" si="34"/>
        <v>1.3880297319799194E-4</v>
      </c>
      <c r="P98" s="3">
        <f t="shared" si="35"/>
        <v>0.58463279645200428</v>
      </c>
      <c r="Q98" s="3">
        <f t="shared" si="44"/>
        <v>0.34179550668729064</v>
      </c>
      <c r="R98" s="3">
        <f t="shared" si="45"/>
        <v>32051.635907916381</v>
      </c>
      <c r="S98" s="2">
        <f t="shared" si="36"/>
        <v>3961194.7267028075</v>
      </c>
      <c r="T98" s="3">
        <f t="shared" si="37"/>
        <v>75232.035129251119</v>
      </c>
      <c r="U98" s="2">
        <f t="shared" si="38"/>
        <v>0.67994140780897194</v>
      </c>
      <c r="V98" s="2">
        <f t="shared" si="39"/>
        <v>0.83591150143612358</v>
      </c>
      <c r="W98" s="2" t="s">
        <v>236</v>
      </c>
    </row>
    <row r="99" spans="1:23" ht="15">
      <c r="A99" s="2">
        <v>139</v>
      </c>
      <c r="B99" s="3">
        <f t="shared" si="40"/>
        <v>139</v>
      </c>
      <c r="D99" s="4" t="s">
        <v>214</v>
      </c>
      <c r="E99" s="1">
        <v>35.788514999999997</v>
      </c>
      <c r="F99" s="1">
        <v>139.61234300000001</v>
      </c>
      <c r="G99" s="3">
        <f>F99-B99</f>
        <v>0.61234300000000985</v>
      </c>
      <c r="H99" s="3">
        <f t="shared" si="41"/>
        <v>1.0687401501539812E-2</v>
      </c>
      <c r="I99" s="3">
        <f t="shared" si="30"/>
        <v>0.72091807223970938</v>
      </c>
      <c r="J99" s="3">
        <f t="shared" si="31"/>
        <v>0.81118105808270635</v>
      </c>
      <c r="K99" s="2">
        <f t="shared" si="42"/>
        <v>4.4340488399876275E-3</v>
      </c>
      <c r="L99" s="3">
        <f t="shared" si="32"/>
        <v>0.51972286688181879</v>
      </c>
      <c r="M99" s="3">
        <f t="shared" si="33"/>
        <v>1.0044340488399877</v>
      </c>
      <c r="N99" s="3">
        <f t="shared" si="43"/>
        <v>6385557.6230561836</v>
      </c>
      <c r="O99" s="3">
        <f t="shared" si="34"/>
        <v>7.5158802531855167E-5</v>
      </c>
      <c r="P99" s="3">
        <f t="shared" si="35"/>
        <v>0.58479508463035235</v>
      </c>
      <c r="Q99" s="3">
        <f t="shared" si="44"/>
        <v>0.34198529100782099</v>
      </c>
      <c r="R99" s="3">
        <f t="shared" si="45"/>
        <v>32051.661415326904</v>
      </c>
      <c r="S99" s="2">
        <f t="shared" si="36"/>
        <v>3962320.1461017253</v>
      </c>
      <c r="T99" s="3">
        <f t="shared" si="37"/>
        <v>55359.40212845237</v>
      </c>
      <c r="U99" s="2">
        <f t="shared" si="38"/>
        <v>0.69244606779694762</v>
      </c>
      <c r="V99" s="2">
        <f t="shared" si="39"/>
        <v>0.61510446809391517</v>
      </c>
      <c r="W99" s="2" t="s">
        <v>236</v>
      </c>
    </row>
    <row r="100" spans="1:23" ht="15">
      <c r="A100" s="2">
        <v>139</v>
      </c>
      <c r="B100" s="3">
        <f t="shared" si="40"/>
        <v>139</v>
      </c>
      <c r="D100" s="4" t="s">
        <v>95</v>
      </c>
      <c r="E100" s="1">
        <v>35.776556999999997</v>
      </c>
      <c r="F100" s="1">
        <v>139.631497</v>
      </c>
      <c r="G100" s="3">
        <f>F100-B100</f>
        <v>0.63149699999999598</v>
      </c>
      <c r="H100" s="3">
        <f t="shared" si="41"/>
        <v>1.1021701866466565E-2</v>
      </c>
      <c r="I100" s="3">
        <f t="shared" si="30"/>
        <v>0.72060094395241781</v>
      </c>
      <c r="J100" s="3">
        <f t="shared" si="31"/>
        <v>0.81130309093387831</v>
      </c>
      <c r="K100" s="2">
        <f t="shared" si="42"/>
        <v>4.4353830435366172E-3</v>
      </c>
      <c r="L100" s="3">
        <f t="shared" si="32"/>
        <v>0.51926572042511554</v>
      </c>
      <c r="M100" s="3">
        <f t="shared" si="33"/>
        <v>1.0044353830435366</v>
      </c>
      <c r="N100" s="3">
        <f t="shared" si="43"/>
        <v>6385553.382048442</v>
      </c>
      <c r="O100" s="3">
        <f t="shared" si="34"/>
        <v>7.9958305120766539E-5</v>
      </c>
      <c r="P100" s="3">
        <f t="shared" si="35"/>
        <v>0.58462577315846698</v>
      </c>
      <c r="Q100" s="3">
        <f t="shared" si="44"/>
        <v>0.34178729464113528</v>
      </c>
      <c r="R100" s="3">
        <f t="shared" si="45"/>
        <v>32051.634804201309</v>
      </c>
      <c r="S100" s="2">
        <f t="shared" si="36"/>
        <v>3961004.2901535276</v>
      </c>
      <c r="T100" s="3">
        <f t="shared" si="37"/>
        <v>57099.609429770804</v>
      </c>
      <c r="U100" s="2">
        <f t="shared" si="38"/>
        <v>0.67782544615030704</v>
      </c>
      <c r="V100" s="2">
        <f t="shared" si="39"/>
        <v>0.63444010477523116</v>
      </c>
      <c r="W100" s="2" t="s">
        <v>236</v>
      </c>
    </row>
    <row r="101" spans="1:23" ht="15">
      <c r="A101" s="2">
        <v>139</v>
      </c>
      <c r="B101" s="3">
        <f t="shared" si="40"/>
        <v>139</v>
      </c>
      <c r="D101" s="4" t="s">
        <v>96</v>
      </c>
      <c r="E101" s="1">
        <v>35.770530000000001</v>
      </c>
      <c r="F101" s="1">
        <v>139.644543</v>
      </c>
      <c r="G101" s="3">
        <f>F101-B101</f>
        <v>0.64454299999999876</v>
      </c>
      <c r="H101" s="3">
        <f t="shared" si="41"/>
        <v>1.1249397520681794E-2</v>
      </c>
      <c r="I101" s="3">
        <f t="shared" si="30"/>
        <v>0.72044114299354922</v>
      </c>
      <c r="J101" s="3">
        <f t="shared" si="31"/>
        <v>0.81136458381137844</v>
      </c>
      <c r="K101" s="2">
        <f t="shared" si="42"/>
        <v>4.4360554304794762E-3</v>
      </c>
      <c r="L101" s="3">
        <f t="shared" si="32"/>
        <v>0.51903544051785167</v>
      </c>
      <c r="M101" s="3">
        <f t="shared" si="33"/>
        <v>1.0044360554304794</v>
      </c>
      <c r="N101" s="3">
        <f t="shared" si="43"/>
        <v>6385551.2447479069</v>
      </c>
      <c r="O101" s="3">
        <f t="shared" si="34"/>
        <v>8.3308750541843908E-5</v>
      </c>
      <c r="P101" s="3">
        <f t="shared" si="35"/>
        <v>0.58454042814555485</v>
      </c>
      <c r="Q101" s="3">
        <f t="shared" si="44"/>
        <v>0.34168751213658854</v>
      </c>
      <c r="R101" s="3">
        <f t="shared" si="45"/>
        <v>32051.621393244994</v>
      </c>
      <c r="S101" s="2">
        <f t="shared" si="36"/>
        <v>3960343.220218536</v>
      </c>
      <c r="T101" s="3">
        <f t="shared" si="37"/>
        <v>58283.635286496785</v>
      </c>
      <c r="U101" s="2">
        <f t="shared" si="38"/>
        <v>0.6704802246503998</v>
      </c>
      <c r="V101" s="2">
        <f t="shared" si="39"/>
        <v>0.64759594762774209</v>
      </c>
      <c r="W101" s="2" t="s">
        <v>236</v>
      </c>
    </row>
    <row r="102" spans="1:23" ht="15">
      <c r="A102" s="2">
        <v>139</v>
      </c>
      <c r="B102" s="3">
        <f t="shared" si="40"/>
        <v>139</v>
      </c>
      <c r="D102" s="4" t="s">
        <v>97</v>
      </c>
      <c r="E102" s="1">
        <v>35.757863</v>
      </c>
      <c r="F102" s="1">
        <v>139.653762</v>
      </c>
      <c r="G102" s="3">
        <f>F102-B102</f>
        <v>0.6537620000000004</v>
      </c>
      <c r="H102" s="3">
        <f t="shared" si="41"/>
        <v>1.1410299424423179E-2</v>
      </c>
      <c r="I102" s="3">
        <f t="shared" si="30"/>
        <v>0.72010536681306392</v>
      </c>
      <c r="J102" s="3">
        <f t="shared" si="31"/>
        <v>0.81149379468032157</v>
      </c>
      <c r="K102" s="2">
        <f t="shared" si="42"/>
        <v>4.4374684382164293E-3</v>
      </c>
      <c r="L102" s="3">
        <f t="shared" si="32"/>
        <v>0.51855173931297738</v>
      </c>
      <c r="M102" s="3">
        <f t="shared" si="33"/>
        <v>1.0044374684382165</v>
      </c>
      <c r="N102" s="3">
        <f t="shared" si="43"/>
        <v>6385546.753260497</v>
      </c>
      <c r="O102" s="3">
        <f t="shared" si="34"/>
        <v>8.5736250918848952E-5</v>
      </c>
      <c r="P102" s="3">
        <f t="shared" si="35"/>
        <v>0.58436103668479811</v>
      </c>
      <c r="Q102" s="3">
        <f t="shared" si="44"/>
        <v>0.34147782119533193</v>
      </c>
      <c r="R102" s="3">
        <f t="shared" si="45"/>
        <v>32051.593210433657</v>
      </c>
      <c r="S102" s="2">
        <f t="shared" si="36"/>
        <v>3958943.2254417129</v>
      </c>
      <c r="T102" s="3">
        <f t="shared" si="37"/>
        <v>59126.660232758724</v>
      </c>
      <c r="U102" s="2">
        <f t="shared" si="38"/>
        <v>0.65492472713014316</v>
      </c>
      <c r="V102" s="2">
        <f t="shared" si="39"/>
        <v>0.6569628914750969</v>
      </c>
      <c r="W102" s="2" t="s">
        <v>236</v>
      </c>
    </row>
    <row r="103" spans="1:23" ht="15">
      <c r="A103" s="2">
        <v>139</v>
      </c>
      <c r="B103" s="3">
        <f t="shared" si="40"/>
        <v>139</v>
      </c>
      <c r="D103" s="4" t="s">
        <v>98</v>
      </c>
      <c r="E103" s="1">
        <v>35.749822000000002</v>
      </c>
      <c r="F103" s="1">
        <v>139.66502299999999</v>
      </c>
      <c r="G103" s="3">
        <f>F103-B103</f>
        <v>0.66502299999999082</v>
      </c>
      <c r="H103" s="3">
        <f t="shared" si="41"/>
        <v>1.1606840951490094E-2</v>
      </c>
      <c r="I103" s="3">
        <f t="shared" si="30"/>
        <v>0.71989227187270777</v>
      </c>
      <c r="J103" s="3">
        <f t="shared" si="31"/>
        <v>0.8115757970413926</v>
      </c>
      <c r="K103" s="2">
        <f t="shared" si="42"/>
        <v>4.4383653058866074E-3</v>
      </c>
      <c r="L103" s="3">
        <f t="shared" si="32"/>
        <v>0.51824488310204864</v>
      </c>
      <c r="M103" s="3">
        <f t="shared" si="33"/>
        <v>1.0044383653058866</v>
      </c>
      <c r="N103" s="3">
        <f t="shared" si="43"/>
        <v>6385543.9024177203</v>
      </c>
      <c r="O103" s="3">
        <f t="shared" si="34"/>
        <v>8.8733219767507272E-5</v>
      </c>
      <c r="P103" s="3">
        <f t="shared" si="35"/>
        <v>0.58424714432903169</v>
      </c>
      <c r="Q103" s="3">
        <f t="shared" si="44"/>
        <v>0.34134472565662838</v>
      </c>
      <c r="R103" s="3">
        <f t="shared" si="45"/>
        <v>32051.575322203924</v>
      </c>
      <c r="S103" s="2">
        <f t="shared" si="36"/>
        <v>3958057.8556478643</v>
      </c>
      <c r="T103" s="3">
        <f t="shared" si="37"/>
        <v>60151.178140308111</v>
      </c>
      <c r="U103" s="2">
        <f t="shared" si="38"/>
        <v>0.64508728497626988</v>
      </c>
      <c r="V103" s="2">
        <f t="shared" si="39"/>
        <v>0.66834642378120124</v>
      </c>
      <c r="W103" s="2" t="s">
        <v>236</v>
      </c>
    </row>
    <row r="104" spans="1:23" ht="15">
      <c r="A104" s="2">
        <v>139</v>
      </c>
      <c r="B104" s="3">
        <f t="shared" si="40"/>
        <v>139</v>
      </c>
      <c r="D104" s="4" t="s">
        <v>99</v>
      </c>
      <c r="E104" s="1">
        <v>35.743803</v>
      </c>
      <c r="F104" s="1">
        <v>139.678572</v>
      </c>
      <c r="G104" s="3">
        <f>F104-B104</f>
        <v>0.67857200000000262</v>
      </c>
      <c r="H104" s="3">
        <f t="shared" si="41"/>
        <v>1.1843315611843012E-2</v>
      </c>
      <c r="I104" s="3">
        <f t="shared" si="30"/>
        <v>0.71973279023158732</v>
      </c>
      <c r="J104" s="3">
        <f t="shared" si="31"/>
        <v>0.81163716852466317</v>
      </c>
      <c r="K104" s="2">
        <f t="shared" si="42"/>
        <v>4.4390365909647549E-3</v>
      </c>
      <c r="L104" s="3">
        <f t="shared" si="32"/>
        <v>0.5180152893345461</v>
      </c>
      <c r="M104" s="3">
        <f t="shared" si="33"/>
        <v>1.0044390365909648</v>
      </c>
      <c r="N104" s="3">
        <f t="shared" si="43"/>
        <v>6385541.7686291588</v>
      </c>
      <c r="O104" s="3">
        <f t="shared" si="34"/>
        <v>9.239967849283793E-5</v>
      </c>
      <c r="P104" s="3">
        <f t="shared" si="35"/>
        <v>0.5841618839579209</v>
      </c>
      <c r="Q104" s="3">
        <f t="shared" si="44"/>
        <v>0.34124510666926744</v>
      </c>
      <c r="R104" s="3">
        <f t="shared" si="45"/>
        <v>32051.561933286608</v>
      </c>
      <c r="S104" s="2">
        <f t="shared" si="36"/>
        <v>3957398.3906397121</v>
      </c>
      <c r="T104" s="3">
        <f t="shared" si="37"/>
        <v>61381.321344594835</v>
      </c>
      <c r="U104" s="2">
        <f t="shared" si="38"/>
        <v>0.63775989599680116</v>
      </c>
      <c r="V104" s="2">
        <f t="shared" si="39"/>
        <v>0.68201468160660927</v>
      </c>
      <c r="W104" s="2" t="s">
        <v>236</v>
      </c>
    </row>
    <row r="105" spans="1:23" ht="15">
      <c r="A105" s="2">
        <v>139</v>
      </c>
      <c r="B105" s="3">
        <f t="shared" si="40"/>
        <v>139</v>
      </c>
      <c r="D105" s="4" t="s">
        <v>100</v>
      </c>
      <c r="E105" s="1">
        <v>35.738418000000003</v>
      </c>
      <c r="F105" s="1">
        <v>139.68915699999999</v>
      </c>
      <c r="G105" s="3">
        <f>F105-B105</f>
        <v>0.68915699999999447</v>
      </c>
      <c r="H105" s="3">
        <f t="shared" si="41"/>
        <v>1.202805871316647E-2</v>
      </c>
      <c r="I105" s="3">
        <f t="shared" si="30"/>
        <v>0.71959012772658582</v>
      </c>
      <c r="J105" s="3">
        <f t="shared" si="31"/>
        <v>0.8116920679671098</v>
      </c>
      <c r="K105" s="2">
        <f t="shared" si="42"/>
        <v>4.4396371274736685E-3</v>
      </c>
      <c r="L105" s="3">
        <f t="shared" si="32"/>
        <v>0.51780995192156409</v>
      </c>
      <c r="M105" s="3">
        <f t="shared" si="33"/>
        <v>1.0044396371274738</v>
      </c>
      <c r="N105" s="3">
        <f t="shared" si="43"/>
        <v>6385539.859728219</v>
      </c>
      <c r="O105" s="3">
        <f t="shared" si="34"/>
        <v>9.531772816762778E-5</v>
      </c>
      <c r="P105" s="3">
        <f t="shared" si="35"/>
        <v>0.58408559886310907</v>
      </c>
      <c r="Q105" s="3">
        <f t="shared" si="44"/>
        <v>0.34115598679927678</v>
      </c>
      <c r="R105" s="3">
        <f t="shared" si="45"/>
        <v>32051.549955475715</v>
      </c>
      <c r="S105" s="2">
        <f t="shared" si="36"/>
        <v>3956807.5543257236</v>
      </c>
      <c r="T105" s="3">
        <f t="shared" si="37"/>
        <v>62343.017473632528</v>
      </c>
      <c r="U105" s="2">
        <f t="shared" si="38"/>
        <v>0.63119504806359505</v>
      </c>
      <c r="V105" s="2">
        <f t="shared" si="39"/>
        <v>0.69270019415147255</v>
      </c>
      <c r="W105" s="2" t="s">
        <v>236</v>
      </c>
    </row>
    <row r="106" spans="1:23" ht="15">
      <c r="A106" s="2">
        <v>139</v>
      </c>
      <c r="B106" s="3">
        <f t="shared" si="40"/>
        <v>139</v>
      </c>
      <c r="D106" s="4" t="s">
        <v>101</v>
      </c>
      <c r="E106" s="1">
        <v>35.733229999999999</v>
      </c>
      <c r="F106" s="1">
        <v>139.69871499999999</v>
      </c>
      <c r="G106" s="3">
        <f>F106-B106</f>
        <v>0.69871499999999287</v>
      </c>
      <c r="H106" s="3">
        <f t="shared" si="41"/>
        <v>1.219487728307206E-2</v>
      </c>
      <c r="I106" s="3">
        <f t="shared" si="30"/>
        <v>0.71945270250820914</v>
      </c>
      <c r="J106" s="3">
        <f t="shared" si="31"/>
        <v>0.81174495223638266</v>
      </c>
      <c r="K106" s="2">
        <f t="shared" si="42"/>
        <v>4.440215658724966E-3</v>
      </c>
      <c r="L106" s="3">
        <f t="shared" si="32"/>
        <v>0.5176121911463657</v>
      </c>
      <c r="M106" s="3">
        <f t="shared" si="33"/>
        <v>1.0044402156587249</v>
      </c>
      <c r="N106" s="3">
        <f t="shared" si="43"/>
        <v>6385538.0207761144</v>
      </c>
      <c r="O106" s="3">
        <f t="shared" si="34"/>
        <v>9.7992776294747227E-5</v>
      </c>
      <c r="P106" s="3">
        <f t="shared" si="35"/>
        <v>0.58401209963386269</v>
      </c>
      <c r="Q106" s="3">
        <f t="shared" si="44"/>
        <v>0.34107013251875279</v>
      </c>
      <c r="R106" s="3">
        <f t="shared" si="45"/>
        <v>32051.538416574287</v>
      </c>
      <c r="S106" s="2">
        <f t="shared" si="36"/>
        <v>3956238.0176485302</v>
      </c>
      <c r="T106" s="3">
        <f t="shared" si="37"/>
        <v>63211.774051684857</v>
      </c>
      <c r="U106" s="2">
        <f t="shared" si="38"/>
        <v>0.62486686276144654</v>
      </c>
      <c r="V106" s="2">
        <f t="shared" si="39"/>
        <v>0.70235304501872065</v>
      </c>
      <c r="W106" s="2" t="s">
        <v>237</v>
      </c>
    </row>
    <row r="107" spans="1:23" ht="15">
      <c r="A107" s="2">
        <v>139</v>
      </c>
      <c r="B107" s="3">
        <f t="shared" si="40"/>
        <v>139</v>
      </c>
      <c r="D107" s="4" t="s">
        <v>102</v>
      </c>
      <c r="E107" s="1">
        <v>35.725361999999997</v>
      </c>
      <c r="F107" s="1">
        <v>139.72043500000001</v>
      </c>
      <c r="G107" s="3">
        <f>F107-B107</f>
        <v>0.72043500000000904</v>
      </c>
      <c r="H107" s="3">
        <f t="shared" si="41"/>
        <v>1.257396279660551E-2</v>
      </c>
      <c r="I107" s="3">
        <f t="shared" si="30"/>
        <v>0.71924432078586142</v>
      </c>
      <c r="J107" s="3">
        <f t="shared" si="31"/>
        <v>0.81182514258719385</v>
      </c>
      <c r="K107" s="2">
        <f t="shared" si="42"/>
        <v>4.4410929787197509E-3</v>
      </c>
      <c r="L107" s="3">
        <f t="shared" si="32"/>
        <v>0.51731239298271514</v>
      </c>
      <c r="M107" s="3">
        <f t="shared" si="33"/>
        <v>1.0044410929787198</v>
      </c>
      <c r="N107" s="3">
        <f t="shared" si="43"/>
        <v>6385535.2320802687</v>
      </c>
      <c r="O107" s="3">
        <f t="shared" si="34"/>
        <v>1.0420038822698823E-4</v>
      </c>
      <c r="P107" s="3">
        <f t="shared" si="35"/>
        <v>0.58390062327701131</v>
      </c>
      <c r="Q107" s="3">
        <f t="shared" si="44"/>
        <v>0.34093993786328231</v>
      </c>
      <c r="R107" s="3">
        <f t="shared" si="45"/>
        <v>32051.520918301758</v>
      </c>
      <c r="S107" s="2">
        <f t="shared" si="36"/>
        <v>3955379.2072821879</v>
      </c>
      <c r="T107" s="3">
        <f t="shared" si="37"/>
        <v>65183.195594149649</v>
      </c>
      <c r="U107" s="2">
        <f t="shared" si="38"/>
        <v>0.61532452535764315</v>
      </c>
      <c r="V107" s="2">
        <f t="shared" si="39"/>
        <v>0.72425772882388495</v>
      </c>
      <c r="W107" s="2" t="s">
        <v>236</v>
      </c>
    </row>
    <row r="108" spans="1:23" ht="15">
      <c r="A108" s="2">
        <v>139</v>
      </c>
      <c r="B108" s="3">
        <f t="shared" si="40"/>
        <v>139</v>
      </c>
      <c r="D108" s="4" t="s">
        <v>103</v>
      </c>
      <c r="E108" s="1">
        <v>35.719043999999997</v>
      </c>
      <c r="F108" s="1">
        <v>139.72754</v>
      </c>
      <c r="G108" s="3">
        <f>F108-B108</f>
        <v>0.72754000000000474</v>
      </c>
      <c r="H108" s="3">
        <f t="shared" si="41"/>
        <v>1.2697968439959632E-2</v>
      </c>
      <c r="I108" s="3">
        <f t="shared" si="30"/>
        <v>0.71907702016487141</v>
      </c>
      <c r="J108" s="3">
        <f t="shared" si="31"/>
        <v>0.81188952431597805</v>
      </c>
      <c r="K108" s="2">
        <f t="shared" si="42"/>
        <v>4.44179740770649E-3</v>
      </c>
      <c r="L108" s="3">
        <f t="shared" si="32"/>
        <v>0.51707176092919083</v>
      </c>
      <c r="M108" s="3">
        <f t="shared" si="33"/>
        <v>1.0044417974077064</v>
      </c>
      <c r="N108" s="3">
        <f t="shared" si="43"/>
        <v>6385532.9929475915</v>
      </c>
      <c r="O108" s="3">
        <f t="shared" si="34"/>
        <v>1.0628264704067391E-4</v>
      </c>
      <c r="P108" s="3">
        <f t="shared" si="35"/>
        <v>0.58381109984820845</v>
      </c>
      <c r="Q108" s="3">
        <f t="shared" si="44"/>
        <v>0.34083540030597481</v>
      </c>
      <c r="R108" s="3">
        <f t="shared" si="45"/>
        <v>32051.506868382319</v>
      </c>
      <c r="S108" s="2">
        <f t="shared" si="36"/>
        <v>3954682.9137749542</v>
      </c>
      <c r="T108" s="3">
        <f t="shared" si="37"/>
        <v>65831.247259284472</v>
      </c>
      <c r="U108" s="2">
        <f t="shared" si="38"/>
        <v>0.60758793083282392</v>
      </c>
      <c r="V108" s="2">
        <f t="shared" si="39"/>
        <v>0.7314583028809386</v>
      </c>
      <c r="W108" s="2" t="s">
        <v>236</v>
      </c>
    </row>
    <row r="109" spans="1:23" ht="15">
      <c r="A109" s="2">
        <v>139</v>
      </c>
      <c r="B109" s="3">
        <f t="shared" si="40"/>
        <v>139</v>
      </c>
      <c r="D109" s="4" t="s">
        <v>104</v>
      </c>
      <c r="E109" s="1">
        <v>35.709494999999997</v>
      </c>
      <c r="F109" s="1">
        <v>139.73353800000001</v>
      </c>
      <c r="G109" s="3">
        <f>F109-B109</f>
        <v>0.73353800000001002</v>
      </c>
      <c r="H109" s="3">
        <f t="shared" si="41"/>
        <v>1.2802653288494344E-2</v>
      </c>
      <c r="I109" s="3">
        <f t="shared" si="30"/>
        <v>0.71882421301903054</v>
      </c>
      <c r="J109" s="3">
        <f t="shared" si="31"/>
        <v>0.81198681186792332</v>
      </c>
      <c r="K109" s="2">
        <f t="shared" si="42"/>
        <v>4.4428619798531745E-3</v>
      </c>
      <c r="L109" s="3">
        <f t="shared" si="32"/>
        <v>0.51670824922242864</v>
      </c>
      <c r="M109" s="3">
        <f t="shared" si="33"/>
        <v>1.0044428619798531</v>
      </c>
      <c r="N109" s="3">
        <f t="shared" si="43"/>
        <v>6385529.6090505961</v>
      </c>
      <c r="O109" s="3">
        <f t="shared" si="34"/>
        <v>1.0806820053192548E-4</v>
      </c>
      <c r="P109" s="3">
        <f t="shared" si="35"/>
        <v>0.58367578102279161</v>
      </c>
      <c r="Q109" s="3">
        <f t="shared" si="44"/>
        <v>0.34067741735256579</v>
      </c>
      <c r="R109" s="3">
        <f t="shared" si="45"/>
        <v>32051.485635394125</v>
      </c>
      <c r="S109" s="2">
        <f t="shared" si="36"/>
        <v>3953627.4106525299</v>
      </c>
      <c r="T109" s="3">
        <f t="shared" si="37"/>
        <v>66381.902943655179</v>
      </c>
      <c r="U109" s="2">
        <f t="shared" si="38"/>
        <v>0.59586011836144348</v>
      </c>
      <c r="V109" s="2">
        <f t="shared" si="39"/>
        <v>0.73757669937394643</v>
      </c>
      <c r="W109" s="2" t="s">
        <v>236</v>
      </c>
    </row>
    <row r="110" spans="1:23" ht="15">
      <c r="A110" s="2">
        <v>139</v>
      </c>
      <c r="B110" s="3">
        <f t="shared" si="40"/>
        <v>139</v>
      </c>
      <c r="D110" s="4" t="s">
        <v>105</v>
      </c>
      <c r="E110" s="1">
        <v>35.691007999999997</v>
      </c>
      <c r="F110" s="1">
        <v>139.73558499999999</v>
      </c>
      <c r="G110" s="3">
        <f>F110-B110</f>
        <v>0.73558499999998617</v>
      </c>
      <c r="H110" s="3">
        <f t="shared" si="41"/>
        <v>1.2838380178282252E-2</v>
      </c>
      <c r="I110" s="3">
        <f t="shared" si="30"/>
        <v>0.71833494688452426</v>
      </c>
      <c r="J110" s="3">
        <f t="shared" si="31"/>
        <v>0.81217509785196396</v>
      </c>
      <c r="K110" s="2">
        <f t="shared" si="42"/>
        <v>4.4449226675786751E-3</v>
      </c>
      <c r="L110" s="3">
        <f t="shared" si="32"/>
        <v>0.51600509591559229</v>
      </c>
      <c r="M110" s="3">
        <f t="shared" si="33"/>
        <v>1.0044449226675787</v>
      </c>
      <c r="N110" s="3">
        <f t="shared" si="43"/>
        <v>6385523.0588710196</v>
      </c>
      <c r="O110" s="3">
        <f t="shared" si="34"/>
        <v>1.0872259337793653E-4</v>
      </c>
      <c r="P110" s="3">
        <f t="shared" si="35"/>
        <v>0.58341375577642385</v>
      </c>
      <c r="Q110" s="3">
        <f t="shared" si="44"/>
        <v>0.3403716104291527</v>
      </c>
      <c r="R110" s="3">
        <f t="shared" si="45"/>
        <v>32051.444534889928</v>
      </c>
      <c r="S110" s="2">
        <f t="shared" si="36"/>
        <v>3951577.510326514</v>
      </c>
      <c r="T110" s="3">
        <f t="shared" si="37"/>
        <v>66582.519160241165</v>
      </c>
      <c r="U110" s="2">
        <f t="shared" si="38"/>
        <v>0.57308344807237799</v>
      </c>
      <c r="V110" s="2">
        <f t="shared" si="39"/>
        <v>0.73980576844712409</v>
      </c>
      <c r="W110" s="2" t="s">
        <v>238</v>
      </c>
    </row>
    <row r="111" spans="1:23" ht="15">
      <c r="A111" s="2">
        <v>139</v>
      </c>
      <c r="B111" s="3">
        <f t="shared" si="40"/>
        <v>139</v>
      </c>
      <c r="D111" s="4" t="s">
        <v>106</v>
      </c>
      <c r="E111" s="1">
        <v>35.684005999999997</v>
      </c>
      <c r="F111" s="1">
        <v>139.73761300000001</v>
      </c>
      <c r="G111" s="3">
        <f>F111-B111</f>
        <v>0.73761300000001029</v>
      </c>
      <c r="H111" s="3">
        <f t="shared" si="41"/>
        <v>1.2873775455513117E-2</v>
      </c>
      <c r="I111" s="3">
        <f t="shared" si="30"/>
        <v>0.71814969526478001</v>
      </c>
      <c r="J111" s="3">
        <f t="shared" si="31"/>
        <v>0.81224638958851658</v>
      </c>
      <c r="K111" s="2">
        <f t="shared" si="42"/>
        <v>4.4457030415758483E-3</v>
      </c>
      <c r="L111" s="3">
        <f t="shared" si="32"/>
        <v>0.51573898480889635</v>
      </c>
      <c r="M111" s="3">
        <f t="shared" si="33"/>
        <v>1.0044457030415759</v>
      </c>
      <c r="N111" s="3">
        <f t="shared" si="43"/>
        <v>6385520.5783501184</v>
      </c>
      <c r="O111" s="3">
        <f t="shared" si="34"/>
        <v>1.0934210714377558E-4</v>
      </c>
      <c r="P111" s="3">
        <f t="shared" si="35"/>
        <v>0.58331449716291095</v>
      </c>
      <c r="Q111" s="3">
        <f t="shared" si="44"/>
        <v>0.34025580260041965</v>
      </c>
      <c r="R111" s="3">
        <f t="shared" si="45"/>
        <v>32051.428970331744</v>
      </c>
      <c r="S111" s="2">
        <f t="shared" si="36"/>
        <v>3950801.958550374</v>
      </c>
      <c r="T111" s="3">
        <f t="shared" si="37"/>
        <v>66771.924854552577</v>
      </c>
      <c r="U111" s="2">
        <f t="shared" si="38"/>
        <v>0.56446620611526688</v>
      </c>
      <c r="V111" s="2">
        <f t="shared" si="39"/>
        <v>0.74191027616169525</v>
      </c>
      <c r="W111" s="2" t="s">
        <v>236</v>
      </c>
    </row>
    <row r="112" spans="1:23" ht="15">
      <c r="A112" s="2">
        <v>139</v>
      </c>
      <c r="B112" s="3">
        <f t="shared" si="40"/>
        <v>139</v>
      </c>
      <c r="D112" s="4" t="s">
        <v>107</v>
      </c>
      <c r="E112" s="1">
        <v>35.678758000000002</v>
      </c>
      <c r="F112" s="1">
        <v>139.74025800000001</v>
      </c>
      <c r="G112" s="3">
        <f>F112-B112</f>
        <v>0.74025800000001141</v>
      </c>
      <c r="H112" s="3">
        <f t="shared" si="41"/>
        <v>1.2919939414228388E-2</v>
      </c>
      <c r="I112" s="3">
        <f t="shared" si="30"/>
        <v>0.71801087046699685</v>
      </c>
      <c r="J112" s="3">
        <f t="shared" si="31"/>
        <v>0.81229981480209279</v>
      </c>
      <c r="K112" s="2">
        <f t="shared" si="42"/>
        <v>4.4462878898403431E-3</v>
      </c>
      <c r="L112" s="3">
        <f t="shared" si="32"/>
        <v>0.51553961010877458</v>
      </c>
      <c r="M112" s="3">
        <f t="shared" si="33"/>
        <v>1.0044462878898404</v>
      </c>
      <c r="N112" s="3">
        <f t="shared" si="43"/>
        <v>6385518.7193352487</v>
      </c>
      <c r="O112" s="3">
        <f t="shared" si="34"/>
        <v>1.1014217863652636E-4</v>
      </c>
      <c r="P112" s="3">
        <f t="shared" si="35"/>
        <v>0.58324009710623093</v>
      </c>
      <c r="Q112" s="3">
        <f t="shared" si="44"/>
        <v>0.34016901087248569</v>
      </c>
      <c r="R112" s="3">
        <f t="shared" si="45"/>
        <v>32051.417305546362</v>
      </c>
      <c r="S112" s="2">
        <f t="shared" si="36"/>
        <v>3950221.45224335</v>
      </c>
      <c r="T112" s="3">
        <f t="shared" si="37"/>
        <v>67015.754466056256</v>
      </c>
      <c r="U112" s="2">
        <f t="shared" si="38"/>
        <v>0.558016136037222</v>
      </c>
      <c r="V112" s="2">
        <f t="shared" si="39"/>
        <v>0.74461949406729178</v>
      </c>
      <c r="W112" s="2" t="s">
        <v>238</v>
      </c>
    </row>
    <row r="113" spans="1:23" ht="15">
      <c r="A113" s="2">
        <v>139</v>
      </c>
      <c r="B113" s="3">
        <f t="shared" si="40"/>
        <v>139</v>
      </c>
      <c r="D113" s="4" t="s">
        <v>108</v>
      </c>
      <c r="E113" s="1">
        <v>35.677365999999999</v>
      </c>
      <c r="F113" s="1">
        <v>139.751757</v>
      </c>
      <c r="G113" s="3">
        <f>F113-B113</f>
        <v>0.75175699999999779</v>
      </c>
      <c r="H113" s="3">
        <f t="shared" si="41"/>
        <v>1.3120634824914977E-2</v>
      </c>
      <c r="I113" s="3">
        <f t="shared" si="30"/>
        <v>0.71797405109992096</v>
      </c>
      <c r="J113" s="3">
        <f t="shared" si="31"/>
        <v>0.81231398437071656</v>
      </c>
      <c r="K113" s="2">
        <f t="shared" si="42"/>
        <v>4.4464430112123397E-3</v>
      </c>
      <c r="L113" s="3">
        <f t="shared" si="32"/>
        <v>0.51548673805283196</v>
      </c>
      <c r="M113" s="3">
        <f t="shared" si="33"/>
        <v>1.0044464430112123</v>
      </c>
      <c r="N113" s="3">
        <f t="shared" si="43"/>
        <v>6385518.2262624372</v>
      </c>
      <c r="O113" s="3">
        <f t="shared" si="34"/>
        <v>1.1359456594780855E-4</v>
      </c>
      <c r="P113" s="3">
        <f t="shared" si="35"/>
        <v>0.58322036212376127</v>
      </c>
      <c r="Q113" s="3">
        <f t="shared" si="44"/>
        <v>0.34014599079577124</v>
      </c>
      <c r="R113" s="3">
        <f t="shared" si="45"/>
        <v>32051.414211655891</v>
      </c>
      <c r="S113" s="2">
        <f t="shared" si="36"/>
        <v>3950074.9045877382</v>
      </c>
      <c r="T113" s="3">
        <f t="shared" si="37"/>
        <v>68057.963130675111</v>
      </c>
      <c r="U113" s="2">
        <f t="shared" si="38"/>
        <v>0.55638782875264681</v>
      </c>
      <c r="V113" s="2">
        <f t="shared" si="39"/>
        <v>0.75619959034083462</v>
      </c>
      <c r="W113" s="2" t="s">
        <v>236</v>
      </c>
    </row>
    <row r="114" spans="1:23" ht="15">
      <c r="A114" s="2">
        <v>139</v>
      </c>
      <c r="B114" s="3">
        <f t="shared" si="40"/>
        <v>139</v>
      </c>
      <c r="D114" s="4" t="s">
        <v>109</v>
      </c>
      <c r="E114" s="1">
        <v>35.675069000000001</v>
      </c>
      <c r="F114" s="1">
        <v>139.763328</v>
      </c>
      <c r="G114" s="3">
        <f>F114-B114</f>
        <v>0.76332800000000134</v>
      </c>
      <c r="H114" s="3">
        <f t="shared" si="41"/>
        <v>1.3322586872663304E-2</v>
      </c>
      <c r="I114" s="3">
        <f t="shared" si="30"/>
        <v>0.71791329666262449</v>
      </c>
      <c r="J114" s="3">
        <f t="shared" si="31"/>
        <v>0.81233736514642041</v>
      </c>
      <c r="K114" s="2">
        <f t="shared" si="42"/>
        <v>4.4466989782026419E-3</v>
      </c>
      <c r="L114" s="3">
        <f t="shared" si="32"/>
        <v>0.51539950152499747</v>
      </c>
      <c r="M114" s="3">
        <f t="shared" si="33"/>
        <v>1.0044466989782026</v>
      </c>
      <c r="N114" s="3">
        <f t="shared" si="43"/>
        <v>6385517.4126393814</v>
      </c>
      <c r="O114" s="3">
        <f t="shared" si="34"/>
        <v>1.1712510186326779E-4</v>
      </c>
      <c r="P114" s="3">
        <f t="shared" si="35"/>
        <v>0.58318779581449687</v>
      </c>
      <c r="Q114" s="3">
        <f t="shared" si="44"/>
        <v>0.34010800518697126</v>
      </c>
      <c r="R114" s="3">
        <f t="shared" si="45"/>
        <v>32051.409106404633</v>
      </c>
      <c r="S114" s="2">
        <f t="shared" si="36"/>
        <v>3949828.1121489671</v>
      </c>
      <c r="T114" s="3">
        <f t="shared" si="37"/>
        <v>69107.507591601112</v>
      </c>
      <c r="U114" s="2">
        <f t="shared" si="38"/>
        <v>0.55364569054407897</v>
      </c>
      <c r="V114" s="2">
        <f t="shared" si="39"/>
        <v>0.76786119546223452</v>
      </c>
      <c r="W114" s="2" t="s">
        <v>236</v>
      </c>
    </row>
    <row r="115" spans="1:23" ht="15">
      <c r="A115" s="2">
        <v>139</v>
      </c>
      <c r="B115" s="3">
        <f t="shared" si="40"/>
        <v>139</v>
      </c>
      <c r="D115" s="4" t="s">
        <v>110</v>
      </c>
      <c r="E115" s="1">
        <v>35.674349999999997</v>
      </c>
      <c r="F115" s="1">
        <v>139.767045</v>
      </c>
      <c r="G115" s="3">
        <f>F115-B115</f>
        <v>0.76704499999999598</v>
      </c>
      <c r="H115" s="3">
        <f t="shared" si="41"/>
        <v>1.3387460760959839E-2</v>
      </c>
      <c r="I115" s="3">
        <f t="shared" si="30"/>
        <v>0.71789428021088897</v>
      </c>
      <c r="J115" s="3">
        <f t="shared" si="31"/>
        <v>0.81234468345789146</v>
      </c>
      <c r="K115" s="2">
        <f t="shared" si="42"/>
        <v>4.4467790987932319E-3</v>
      </c>
      <c r="L115" s="3">
        <f t="shared" si="32"/>
        <v>0.51537219755951036</v>
      </c>
      <c r="M115" s="3">
        <f t="shared" si="33"/>
        <v>1.0044467790987932</v>
      </c>
      <c r="N115" s="3">
        <f t="shared" si="43"/>
        <v>6385517.1579661379</v>
      </c>
      <c r="O115" s="3">
        <f t="shared" si="34"/>
        <v>1.1827068354222E-4</v>
      </c>
      <c r="P115" s="3">
        <f t="shared" si="35"/>
        <v>0.58317760181414546</v>
      </c>
      <c r="Q115" s="3">
        <f t="shared" si="44"/>
        <v>0.34009611525769801</v>
      </c>
      <c r="R115" s="3">
        <f t="shared" si="45"/>
        <v>32051.407508403114</v>
      </c>
      <c r="S115" s="2">
        <f t="shared" si="36"/>
        <v>3949750.9544225363</v>
      </c>
      <c r="T115" s="3">
        <f t="shared" si="37"/>
        <v>69444.653643045211</v>
      </c>
      <c r="U115" s="2">
        <f t="shared" si="38"/>
        <v>0.55278838247262563</v>
      </c>
      <c r="V115" s="2">
        <f t="shared" si="39"/>
        <v>0.77160726270050239</v>
      </c>
      <c r="W115" s="2" t="s">
        <v>236</v>
      </c>
    </row>
    <row r="116" spans="1:23" ht="15">
      <c r="A116" s="2">
        <v>139</v>
      </c>
      <c r="B116" s="3">
        <f t="shared" si="40"/>
        <v>139</v>
      </c>
      <c r="D116" s="4" t="s">
        <v>111</v>
      </c>
      <c r="E116" s="1">
        <v>35.670462000000001</v>
      </c>
      <c r="F116" s="1">
        <v>139.77371099999999</v>
      </c>
      <c r="G116" s="3">
        <f>F116-B116</f>
        <v>0.7737109999999916</v>
      </c>
      <c r="H116" s="3">
        <f t="shared" si="41"/>
        <v>1.3503804408897705E-2</v>
      </c>
      <c r="I116" s="3">
        <f t="shared" si="30"/>
        <v>0.71779145448517545</v>
      </c>
      <c r="J116" s="3">
        <f t="shared" si="31"/>
        <v>0.81238425508727719</v>
      </c>
      <c r="K116" s="2">
        <f t="shared" si="42"/>
        <v>4.4472123399627783E-3</v>
      </c>
      <c r="L116" s="3">
        <f t="shared" si="32"/>
        <v>0.51522457213194373</v>
      </c>
      <c r="M116" s="3">
        <f t="shared" si="33"/>
        <v>1.0044472123399628</v>
      </c>
      <c r="N116" s="3">
        <f t="shared" si="43"/>
        <v>6385515.7808558289</v>
      </c>
      <c r="O116" s="3">
        <f t="shared" si="34"/>
        <v>1.2034700127466392E-4</v>
      </c>
      <c r="P116" s="3">
        <f t="shared" si="35"/>
        <v>0.58312247605995249</v>
      </c>
      <c r="Q116" s="3">
        <f t="shared" si="44"/>
        <v>0.34003182208628985</v>
      </c>
      <c r="R116" s="3">
        <f t="shared" si="45"/>
        <v>32051.398867431228</v>
      </c>
      <c r="S116" s="2">
        <f t="shared" si="36"/>
        <v>3949324.2817931185</v>
      </c>
      <c r="T116" s="3">
        <f t="shared" si="37"/>
        <v>70051.571192823816</v>
      </c>
      <c r="U116" s="2">
        <f t="shared" si="38"/>
        <v>0.54804757547909388</v>
      </c>
      <c r="V116" s="2">
        <f t="shared" si="39"/>
        <v>0.77835079103137572</v>
      </c>
      <c r="W116" s="2" t="s">
        <v>236</v>
      </c>
    </row>
    <row r="117" spans="1:23" ht="15">
      <c r="A117" s="2">
        <v>139</v>
      </c>
      <c r="B117" s="3">
        <f t="shared" si="40"/>
        <v>139</v>
      </c>
      <c r="D117" s="4" t="s">
        <v>112</v>
      </c>
      <c r="E117" s="1">
        <v>35.664870999999998</v>
      </c>
      <c r="F117" s="1">
        <v>139.784233</v>
      </c>
      <c r="G117" s="3">
        <f>F117-B117</f>
        <v>0.7842330000000004</v>
      </c>
      <c r="H117" s="3">
        <f t="shared" si="41"/>
        <v>1.3687447952792703E-2</v>
      </c>
      <c r="I117" s="3">
        <f t="shared" si="30"/>
        <v>0.71764360716823594</v>
      </c>
      <c r="J117" s="3">
        <f t="shared" si="31"/>
        <v>0.81244115310274967</v>
      </c>
      <c r="K117" s="2">
        <f t="shared" si="42"/>
        <v>4.4478353121981578E-3</v>
      </c>
      <c r="L117" s="3">
        <f t="shared" si="32"/>
        <v>0.51501234690943731</v>
      </c>
      <c r="M117" s="3">
        <f t="shared" si="33"/>
        <v>1.0044478353121982</v>
      </c>
      <c r="N117" s="3">
        <f t="shared" si="43"/>
        <v>6385513.8006635699</v>
      </c>
      <c r="O117" s="3">
        <f t="shared" si="34"/>
        <v>1.2365987105160414E-4</v>
      </c>
      <c r="P117" s="3">
        <f t="shared" si="35"/>
        <v>0.5830431997245783</v>
      </c>
      <c r="Q117" s="3">
        <f t="shared" si="44"/>
        <v>0.33993937274507452</v>
      </c>
      <c r="R117" s="3">
        <f t="shared" si="45"/>
        <v>32051.386442293595</v>
      </c>
      <c r="S117" s="2">
        <f t="shared" si="36"/>
        <v>3948711.4680521614</v>
      </c>
      <c r="T117" s="3">
        <f t="shared" si="37"/>
        <v>71009.200529532842</v>
      </c>
      <c r="U117" s="2">
        <f t="shared" si="38"/>
        <v>0.54123853391290433</v>
      </c>
      <c r="V117" s="2">
        <f t="shared" si="39"/>
        <v>0.78899111699480939</v>
      </c>
      <c r="W117" s="2" t="s">
        <v>238</v>
      </c>
    </row>
    <row r="118" spans="1:23" ht="15">
      <c r="A118" s="2">
        <v>139</v>
      </c>
      <c r="B118" s="3">
        <f t="shared" si="40"/>
        <v>139</v>
      </c>
      <c r="D118" s="4" t="s">
        <v>113</v>
      </c>
      <c r="E118" s="1">
        <v>35.654907999999999</v>
      </c>
      <c r="F118" s="1">
        <v>139.79621</v>
      </c>
      <c r="G118" s="3">
        <f>F118-B118</f>
        <v>0.79621000000000208</v>
      </c>
      <c r="H118" s="3">
        <f t="shared" si="41"/>
        <v>1.3896486037304093E-2</v>
      </c>
      <c r="I118" s="3">
        <f t="shared" si="30"/>
        <v>0.71738019885170867</v>
      </c>
      <c r="J118" s="3">
        <f t="shared" si="31"/>
        <v>0.81254252454174736</v>
      </c>
      <c r="K118" s="2">
        <f t="shared" si="42"/>
        <v>4.4489453288277707E-3</v>
      </c>
      <c r="L118" s="3">
        <f t="shared" si="32"/>
        <v>0.51463434970451705</v>
      </c>
      <c r="M118" s="3">
        <f t="shared" si="33"/>
        <v>1.0044489453288277</v>
      </c>
      <c r="N118" s="3">
        <f t="shared" si="43"/>
        <v>6385510.272346626</v>
      </c>
      <c r="O118" s="3">
        <f t="shared" si="34"/>
        <v>1.274976526332319E-4</v>
      </c>
      <c r="P118" s="3">
        <f t="shared" si="35"/>
        <v>0.58290191783122813</v>
      </c>
      <c r="Q118" s="3">
        <f t="shared" si="44"/>
        <v>0.33977464581132383</v>
      </c>
      <c r="R118" s="3">
        <f t="shared" si="45"/>
        <v>32051.364303119397</v>
      </c>
      <c r="S118" s="2">
        <f t="shared" si="36"/>
        <v>3947614.7137783552</v>
      </c>
      <c r="T118" s="3">
        <f t="shared" si="37"/>
        <v>72102.649289531721</v>
      </c>
      <c r="U118" s="2">
        <f t="shared" si="38"/>
        <v>0.52905237531505733</v>
      </c>
      <c r="V118" s="2">
        <f t="shared" si="39"/>
        <v>0.80114054766146359</v>
      </c>
      <c r="W118" s="2" t="s">
        <v>236</v>
      </c>
    </row>
    <row r="119" spans="1:23" ht="15">
      <c r="A119" s="2">
        <v>139</v>
      </c>
      <c r="B119" s="3">
        <f t="shared" si="40"/>
        <v>139</v>
      </c>
      <c r="D119" s="4" t="s">
        <v>114</v>
      </c>
      <c r="E119" s="1">
        <v>35.645575999999998</v>
      </c>
      <c r="F119" s="1">
        <v>139.81052</v>
      </c>
      <c r="G119" s="3">
        <f>F119-B119</f>
        <v>0.8105199999999968</v>
      </c>
      <c r="H119" s="3">
        <f t="shared" si="41"/>
        <v>1.4146242653264389E-2</v>
      </c>
      <c r="I119" s="3">
        <f t="shared" si="30"/>
        <v>0.71713353292502469</v>
      </c>
      <c r="J119" s="3">
        <f t="shared" si="31"/>
        <v>0.81263745340406301</v>
      </c>
      <c r="K119" s="2">
        <f t="shared" si="42"/>
        <v>4.4499849248520748E-3</v>
      </c>
      <c r="L119" s="3">
        <f t="shared" si="32"/>
        <v>0.5142805040455275</v>
      </c>
      <c r="M119" s="3">
        <f t="shared" si="33"/>
        <v>1.004449984924852</v>
      </c>
      <c r="N119" s="3">
        <f t="shared" si="43"/>
        <v>6385506.9678750709</v>
      </c>
      <c r="O119" s="3">
        <f t="shared" si="34"/>
        <v>1.3215264983628165E-4</v>
      </c>
      <c r="P119" s="3">
        <f t="shared" si="35"/>
        <v>0.58276956794685086</v>
      </c>
      <c r="Q119" s="3">
        <f t="shared" si="44"/>
        <v>0.3396203693249592</v>
      </c>
      <c r="R119" s="3">
        <f t="shared" si="45"/>
        <v>32051.343568511958</v>
      </c>
      <c r="S119" s="2">
        <f t="shared" si="36"/>
        <v>3946589.8454435915</v>
      </c>
      <c r="T119" s="3">
        <f t="shared" si="37"/>
        <v>73407.090222809362</v>
      </c>
      <c r="U119" s="2">
        <f t="shared" si="38"/>
        <v>0.51766494937323859</v>
      </c>
      <c r="V119" s="2">
        <f t="shared" si="39"/>
        <v>0.81563433580899292</v>
      </c>
      <c r="W119" s="2" t="s">
        <v>236</v>
      </c>
    </row>
    <row r="120" spans="1:23" ht="15">
      <c r="A120" s="2">
        <v>139</v>
      </c>
      <c r="B120" s="3">
        <f t="shared" si="40"/>
        <v>139</v>
      </c>
      <c r="D120" s="4" t="s">
        <v>115</v>
      </c>
      <c r="E120" s="1">
        <v>35.646157000000002</v>
      </c>
      <c r="F120" s="1">
        <v>139.827426</v>
      </c>
      <c r="G120" s="3">
        <f>F120-B120</f>
        <v>0.82742600000000266</v>
      </c>
      <c r="H120" s="3">
        <f t="shared" si="41"/>
        <v>1.4441308016606653E-2</v>
      </c>
      <c r="I120" s="3">
        <f t="shared" si="30"/>
        <v>0.71714888839061564</v>
      </c>
      <c r="J120" s="3">
        <f t="shared" si="31"/>
        <v>0.81263154386734504</v>
      </c>
      <c r="K120" s="2">
        <f t="shared" si="42"/>
        <v>4.4499202040997159E-3</v>
      </c>
      <c r="L120" s="3">
        <f t="shared" si="32"/>
        <v>0.51430252811989563</v>
      </c>
      <c r="M120" s="3">
        <f t="shared" si="33"/>
        <v>1.0044499202040997</v>
      </c>
      <c r="N120" s="3">
        <f t="shared" si="43"/>
        <v>6385507.1735970285</v>
      </c>
      <c r="O120" s="3">
        <f t="shared" si="34"/>
        <v>1.3772107842244548E-4</v>
      </c>
      <c r="P120" s="3">
        <f t="shared" si="35"/>
        <v>0.58277780835561632</v>
      </c>
      <c r="Q120" s="3">
        <f t="shared" si="44"/>
        <v>0.33962997391177546</v>
      </c>
      <c r="R120" s="3">
        <f t="shared" si="45"/>
        <v>32051.344859357967</v>
      </c>
      <c r="S120" s="2">
        <f t="shared" si="36"/>
        <v>3946667.0676435353</v>
      </c>
      <c r="T120" s="3">
        <f t="shared" si="37"/>
        <v>74937.722562921874</v>
      </c>
      <c r="U120" s="2">
        <f t="shared" si="38"/>
        <v>0.51852297381705914</v>
      </c>
      <c r="V120" s="2">
        <f t="shared" si="39"/>
        <v>0.83264136181024306</v>
      </c>
      <c r="W120" s="2" t="s">
        <v>236</v>
      </c>
    </row>
    <row r="121" spans="1:23" ht="15">
      <c r="A121" s="2">
        <v>139</v>
      </c>
      <c r="B121" s="3">
        <f t="shared" si="40"/>
        <v>139</v>
      </c>
      <c r="D121" s="4" t="s">
        <v>116</v>
      </c>
      <c r="E121" s="1">
        <v>35.685702999999997</v>
      </c>
      <c r="F121" s="1">
        <v>139.74164400000001</v>
      </c>
      <c r="G121" s="3">
        <f>F121-B121</f>
        <v>0.74164400000000796</v>
      </c>
      <c r="H121" s="3">
        <f t="shared" si="41"/>
        <v>1.2944129677660969E-2</v>
      </c>
      <c r="I121" s="3">
        <f t="shared" si="30"/>
        <v>0.7181945897368115</v>
      </c>
      <c r="J121" s="3">
        <f t="shared" si="31"/>
        <v>0.81222911248499208</v>
      </c>
      <c r="K121" s="2">
        <f t="shared" si="42"/>
        <v>4.4455139165621056E-3</v>
      </c>
      <c r="L121" s="3">
        <f t="shared" si="32"/>
        <v>0.51580346872722693</v>
      </c>
      <c r="M121" s="3">
        <f t="shared" si="33"/>
        <v>1.004445513916562</v>
      </c>
      <c r="N121" s="3">
        <f t="shared" si="43"/>
        <v>6385521.1795084663</v>
      </c>
      <c r="O121" s="3">
        <f t="shared" si="34"/>
        <v>1.10535763091234E-4</v>
      </c>
      <c r="P121" s="3">
        <f t="shared" si="35"/>
        <v>0.58333855421345338</v>
      </c>
      <c r="Q121" s="3">
        <f t="shared" si="44"/>
        <v>0.34028386883184208</v>
      </c>
      <c r="R121" s="3">
        <f t="shared" si="45"/>
        <v>32051.432742428122</v>
      </c>
      <c r="S121" s="2">
        <f t="shared" si="36"/>
        <v>3950993.0023613325</v>
      </c>
      <c r="T121" s="3">
        <f t="shared" si="37"/>
        <v>67135.413156104667</v>
      </c>
      <c r="U121" s="2">
        <f t="shared" si="38"/>
        <v>0.56658891512591703</v>
      </c>
      <c r="V121" s="2">
        <f t="shared" si="39"/>
        <v>0.74594903506782961</v>
      </c>
      <c r="W121" s="2" t="s">
        <v>236</v>
      </c>
    </row>
    <row r="122" spans="1:23" ht="15">
      <c r="A122" s="2">
        <v>139</v>
      </c>
      <c r="B122" s="3">
        <f t="shared" si="40"/>
        <v>139</v>
      </c>
      <c r="D122" s="4" t="s">
        <v>117</v>
      </c>
      <c r="E122" s="1">
        <v>35.695492000000002</v>
      </c>
      <c r="F122" s="1">
        <v>139.75811999999999</v>
      </c>
      <c r="G122" s="3">
        <f>F122-B122</f>
        <v>0.75811999999999102</v>
      </c>
      <c r="H122" s="3">
        <f t="shared" si="41"/>
        <v>1.3231690125219259E-2</v>
      </c>
      <c r="I122" s="3">
        <f t="shared" si="30"/>
        <v>0.71845359696827071</v>
      </c>
      <c r="J122" s="3">
        <f t="shared" si="31"/>
        <v>0.81212943707546592</v>
      </c>
      <c r="K122" s="2">
        <f t="shared" si="42"/>
        <v>4.4444228913215391E-3</v>
      </c>
      <c r="L122" s="3">
        <f t="shared" si="32"/>
        <v>0.51617557099664635</v>
      </c>
      <c r="M122" s="3">
        <f t="shared" si="33"/>
        <v>1.0044444228913216</v>
      </c>
      <c r="N122" s="3">
        <f t="shared" si="43"/>
        <v>6385524.6474767923</v>
      </c>
      <c r="O122" s="3">
        <f t="shared" si="34"/>
        <v>1.1547318590203833E-4</v>
      </c>
      <c r="P122" s="3">
        <f t="shared" si="35"/>
        <v>0.58347731527068536</v>
      </c>
      <c r="Q122" s="3">
        <f t="shared" si="44"/>
        <v>0.34044577743548676</v>
      </c>
      <c r="R122" s="3">
        <f t="shared" si="45"/>
        <v>32051.454502936522</v>
      </c>
      <c r="S122" s="2">
        <f t="shared" si="36"/>
        <v>3952090.5611098693</v>
      </c>
      <c r="T122" s="3">
        <f t="shared" si="37"/>
        <v>68618.503213917371</v>
      </c>
      <c r="U122" s="2">
        <f t="shared" si="38"/>
        <v>0.57878401233188081</v>
      </c>
      <c r="V122" s="2">
        <f t="shared" si="39"/>
        <v>0.76242781348797084</v>
      </c>
      <c r="W122" s="2" t="s">
        <v>238</v>
      </c>
    </row>
    <row r="123" spans="1:23" ht="15">
      <c r="A123" s="2">
        <v>139</v>
      </c>
      <c r="B123" s="3">
        <f t="shared" si="40"/>
        <v>139</v>
      </c>
      <c r="D123" s="4" t="s">
        <v>118</v>
      </c>
      <c r="E123" s="1">
        <v>35.682060999999997</v>
      </c>
      <c r="F123" s="1">
        <v>139.786035</v>
      </c>
      <c r="G123" s="3">
        <f>F123-B123</f>
        <v>0.78603499999999826</v>
      </c>
      <c r="H123" s="3">
        <f t="shared" si="41"/>
        <v>1.3718898785913603E-2</v>
      </c>
      <c r="I123" s="3">
        <f t="shared" si="30"/>
        <v>0.7180982422523241</v>
      </c>
      <c r="J123" s="3">
        <f t="shared" si="31"/>
        <v>0.81226619069588646</v>
      </c>
      <c r="K123" s="2">
        <f t="shared" si="42"/>
        <v>4.4459198007203498E-3</v>
      </c>
      <c r="L123" s="3">
        <f t="shared" si="32"/>
        <v>0.51566508552587753</v>
      </c>
      <c r="M123" s="3">
        <f t="shared" si="33"/>
        <v>1.0044459198007203</v>
      </c>
      <c r="N123" s="3">
        <f t="shared" si="43"/>
        <v>6385519.8893533172</v>
      </c>
      <c r="O123" s="3">
        <f t="shared" si="34"/>
        <v>1.2417531135042325E-4</v>
      </c>
      <c r="P123" s="3">
        <f t="shared" si="35"/>
        <v>0.58328692377970714</v>
      </c>
      <c r="Q123" s="3">
        <f t="shared" si="44"/>
        <v>0.34022363545239387</v>
      </c>
      <c r="R123" s="3">
        <f t="shared" si="45"/>
        <v>32051.424647074284</v>
      </c>
      <c r="S123" s="2">
        <f t="shared" si="36"/>
        <v>3950620.1442632484</v>
      </c>
      <c r="T123" s="3">
        <f t="shared" si="37"/>
        <v>71157.10713915505</v>
      </c>
      <c r="U123" s="2">
        <f t="shared" si="38"/>
        <v>0.56244604736942694</v>
      </c>
      <c r="V123" s="2">
        <f t="shared" si="39"/>
        <v>0.7906345237683895</v>
      </c>
      <c r="W123" s="2" t="s">
        <v>236</v>
      </c>
    </row>
    <row r="124" spans="1:23" ht="15">
      <c r="A124" s="2">
        <v>139</v>
      </c>
      <c r="B124" s="3">
        <f t="shared" si="40"/>
        <v>139</v>
      </c>
      <c r="D124" s="4" t="s">
        <v>119</v>
      </c>
      <c r="E124" s="1">
        <v>35.682105</v>
      </c>
      <c r="F124" s="1">
        <v>139.79885100000001</v>
      </c>
      <c r="G124" s="3">
        <f>F124-B124</f>
        <v>0.7988510000000133</v>
      </c>
      <c r="H124" s="3">
        <f t="shared" si="41"/>
        <v>1.3942580182849459E-2</v>
      </c>
      <c r="I124" s="3">
        <f t="shared" si="30"/>
        <v>0.71809940620019452</v>
      </c>
      <c r="J124" s="3">
        <f t="shared" si="31"/>
        <v>0.81226574276344543</v>
      </c>
      <c r="K124" s="2">
        <f t="shared" si="42"/>
        <v>4.4459148972264386E-3</v>
      </c>
      <c r="L124" s="3">
        <f t="shared" si="32"/>
        <v>0.51566675718507193</v>
      </c>
      <c r="M124" s="3">
        <f t="shared" si="33"/>
        <v>1.0044459148972265</v>
      </c>
      <c r="N124" s="3">
        <f t="shared" si="43"/>
        <v>6385519.9049397008</v>
      </c>
      <c r="O124" s="3">
        <f t="shared" si="34"/>
        <v>1.2825744262955394E-4</v>
      </c>
      <c r="P124" s="3">
        <f t="shared" si="35"/>
        <v>0.58328754755519008</v>
      </c>
      <c r="Q124" s="3">
        <f t="shared" si="44"/>
        <v>0.34022436313294813</v>
      </c>
      <c r="R124" s="3">
        <f t="shared" si="45"/>
        <v>32051.42474487437</v>
      </c>
      <c r="S124" s="2">
        <f t="shared" si="36"/>
        <v>3950634.3868184658</v>
      </c>
      <c r="T124" s="3">
        <f t="shared" si="37"/>
        <v>72317.280891713366</v>
      </c>
      <c r="U124" s="2">
        <f t="shared" si="38"/>
        <v>0.56260429798295308</v>
      </c>
      <c r="V124" s="2">
        <f t="shared" si="39"/>
        <v>0.80352534324125957</v>
      </c>
      <c r="W124" s="2" t="s">
        <v>238</v>
      </c>
    </row>
    <row r="125" spans="1:23" ht="15">
      <c r="A125" s="2">
        <v>139</v>
      </c>
      <c r="B125" s="3">
        <f t="shared" si="40"/>
        <v>139</v>
      </c>
      <c r="D125" s="4" t="s">
        <v>120</v>
      </c>
      <c r="E125" s="1">
        <v>35.689072000000003</v>
      </c>
      <c r="F125" s="1">
        <v>139.81565000000001</v>
      </c>
      <c r="G125" s="3">
        <f>F125-B125</f>
        <v>0.81565000000000509</v>
      </c>
      <c r="H125" s="3">
        <f t="shared" si="41"/>
        <v>1.4235778043891843E-2</v>
      </c>
      <c r="I125" s="3">
        <f t="shared" si="30"/>
        <v>0.71828372296096799</v>
      </c>
      <c r="J125" s="3">
        <f t="shared" si="31"/>
        <v>0.81219481069077504</v>
      </c>
      <c r="K125" s="2">
        <f t="shared" si="42"/>
        <v>4.4451384415113444E-3</v>
      </c>
      <c r="L125" s="3">
        <f t="shared" si="32"/>
        <v>0.51593150667066856</v>
      </c>
      <c r="M125" s="3">
        <f t="shared" si="33"/>
        <v>1.0044451384415114</v>
      </c>
      <c r="N125" s="3">
        <f t="shared" si="43"/>
        <v>6385522.3730050409</v>
      </c>
      <c r="O125" s="3">
        <f t="shared" si="34"/>
        <v>1.336850481853464E-4</v>
      </c>
      <c r="P125" s="3">
        <f t="shared" si="35"/>
        <v>0.58338631239254846</v>
      </c>
      <c r="Q125" s="3">
        <f t="shared" si="44"/>
        <v>0.34033958948697612</v>
      </c>
      <c r="R125" s="3">
        <f t="shared" si="45"/>
        <v>32051.440231277284</v>
      </c>
      <c r="S125" s="2">
        <f t="shared" si="36"/>
        <v>3951419.9350965256</v>
      </c>
      <c r="T125" s="3">
        <f t="shared" si="37"/>
        <v>73831.650326646166</v>
      </c>
      <c r="U125" s="2">
        <f t="shared" si="38"/>
        <v>0.57133261218361764</v>
      </c>
      <c r="V125" s="2">
        <f t="shared" si="39"/>
        <v>0.82035167029606848</v>
      </c>
      <c r="W125" s="2" t="s">
        <v>238</v>
      </c>
    </row>
    <row r="126" spans="1:23" ht="15">
      <c r="A126" s="2">
        <v>139</v>
      </c>
      <c r="B126" s="3">
        <f t="shared" si="40"/>
        <v>139</v>
      </c>
      <c r="D126" s="4" t="s">
        <v>121</v>
      </c>
      <c r="E126" s="1">
        <v>35.696437000000003</v>
      </c>
      <c r="F126" s="1">
        <v>139.81394900000001</v>
      </c>
      <c r="G126" s="3">
        <f>F126-B126</f>
        <v>0.81394900000000803</v>
      </c>
      <c r="H126" s="3">
        <f t="shared" si="41"/>
        <v>1.420608999331547E-2</v>
      </c>
      <c r="I126" s="3">
        <f t="shared" si="30"/>
        <v>0.71847860409628606</v>
      </c>
      <c r="J126" s="3">
        <f t="shared" si="31"/>
        <v>0.81211981346275652</v>
      </c>
      <c r="K126" s="2">
        <f t="shared" si="42"/>
        <v>4.4443175604487661E-3</v>
      </c>
      <c r="L126" s="3">
        <f t="shared" si="32"/>
        <v>0.51621150454414777</v>
      </c>
      <c r="M126" s="3">
        <f t="shared" si="33"/>
        <v>1.0044443175604487</v>
      </c>
      <c r="N126" s="3">
        <f t="shared" si="43"/>
        <v>6385524.9822852314</v>
      </c>
      <c r="O126" s="3">
        <f t="shared" si="34"/>
        <v>1.3310345706607301E-4</v>
      </c>
      <c r="P126" s="3">
        <f t="shared" si="35"/>
        <v>0.58349070993565755</v>
      </c>
      <c r="Q126" s="3">
        <f t="shared" si="44"/>
        <v>0.34046140858121765</v>
      </c>
      <c r="R126" s="3">
        <f t="shared" si="45"/>
        <v>32051.456603763694</v>
      </c>
      <c r="S126" s="2">
        <f t="shared" si="36"/>
        <v>3952235.8695329623</v>
      </c>
      <c r="T126" s="3">
        <f t="shared" si="37"/>
        <v>73670.900702539802</v>
      </c>
      <c r="U126" s="2">
        <f t="shared" si="38"/>
        <v>0.5803985503662481</v>
      </c>
      <c r="V126" s="2">
        <f t="shared" si="39"/>
        <v>0.81856556336155339</v>
      </c>
      <c r="W126" s="2" t="s">
        <v>236</v>
      </c>
    </row>
    <row r="127" spans="1:23" ht="15">
      <c r="A127" s="2">
        <v>139</v>
      </c>
      <c r="B127" s="3">
        <f t="shared" si="40"/>
        <v>139</v>
      </c>
      <c r="D127" s="4" t="s">
        <v>122</v>
      </c>
      <c r="E127" s="1">
        <v>35.710701999999998</v>
      </c>
      <c r="F127" s="1">
        <v>139.81293500000001</v>
      </c>
      <c r="G127" s="3">
        <f>F127-B127</f>
        <v>0.81293500000001018</v>
      </c>
      <c r="H127" s="3">
        <f t="shared" si="41"/>
        <v>1.4188392354700286E-2</v>
      </c>
      <c r="I127" s="3">
        <f t="shared" si="30"/>
        <v>0.7188561646670325</v>
      </c>
      <c r="J127" s="3">
        <f t="shared" si="31"/>
        <v>0.81197451590133118</v>
      </c>
      <c r="K127" s="2">
        <f t="shared" si="42"/>
        <v>4.4427274238036125E-3</v>
      </c>
      <c r="L127" s="3">
        <f t="shared" si="32"/>
        <v>0.51675418547979579</v>
      </c>
      <c r="M127" s="3">
        <f t="shared" si="33"/>
        <v>1.0044427274238037</v>
      </c>
      <c r="N127" s="3">
        <f t="shared" si="43"/>
        <v>6385530.0367562212</v>
      </c>
      <c r="O127" s="3">
        <f t="shared" si="34"/>
        <v>1.3272452420972673E-4</v>
      </c>
      <c r="P127" s="3">
        <f t="shared" si="35"/>
        <v>0.58369288630820138</v>
      </c>
      <c r="Q127" s="3">
        <f t="shared" si="44"/>
        <v>0.3406973855267989</v>
      </c>
      <c r="R127" s="3">
        <f t="shared" si="45"/>
        <v>32051.488319124823</v>
      </c>
      <c r="S127" s="2">
        <f t="shared" si="36"/>
        <v>3953817.9398855474</v>
      </c>
      <c r="T127" s="3">
        <f t="shared" si="37"/>
        <v>73566.014020430899</v>
      </c>
      <c r="U127" s="2">
        <f t="shared" si="38"/>
        <v>0.59797710983941543</v>
      </c>
      <c r="V127" s="2">
        <f t="shared" si="39"/>
        <v>0.81740015578256553</v>
      </c>
      <c r="W127" s="2" t="s">
        <v>236</v>
      </c>
    </row>
    <row r="128" spans="1:23" ht="15">
      <c r="A128" s="2">
        <v>139</v>
      </c>
      <c r="B128" s="3">
        <f t="shared" si="40"/>
        <v>139</v>
      </c>
      <c r="D128" s="4" t="s">
        <v>123</v>
      </c>
      <c r="E128" s="1">
        <v>35.633997999999998</v>
      </c>
      <c r="F128" s="1">
        <v>139.71582799999999</v>
      </c>
      <c r="G128" s="3">
        <f>F128-B128</f>
        <v>0.7158279999999877</v>
      </c>
      <c r="H128" s="3">
        <f t="shared" si="41"/>
        <v>1.2493555477965759E-2</v>
      </c>
      <c r="I128" s="3">
        <f t="shared" si="30"/>
        <v>0.7168275802048325</v>
      </c>
      <c r="J128" s="3">
        <f t="shared" si="31"/>
        <v>0.81275519951799291</v>
      </c>
      <c r="K128" s="2">
        <f t="shared" si="42"/>
        <v>4.4512745685662235E-3</v>
      </c>
      <c r="L128" s="3">
        <f t="shared" si="32"/>
        <v>0.5138417797423156</v>
      </c>
      <c r="M128" s="3">
        <f t="shared" si="33"/>
        <v>1.0044512745685663</v>
      </c>
      <c r="N128" s="3">
        <f t="shared" si="43"/>
        <v>6385502.8686062573</v>
      </c>
      <c r="O128" s="3">
        <f t="shared" si="34"/>
        <v>1.031078218144947E-4</v>
      </c>
      <c r="P128" s="3">
        <f t="shared" si="35"/>
        <v>0.58260534296937871</v>
      </c>
      <c r="Q128" s="3">
        <f t="shared" si="44"/>
        <v>0.3394289856564674</v>
      </c>
      <c r="R128" s="3">
        <f t="shared" si="45"/>
        <v>32051.317846782393</v>
      </c>
      <c r="S128" s="2">
        <f t="shared" si="36"/>
        <v>3945238.6082178163</v>
      </c>
      <c r="T128" s="3">
        <f t="shared" si="37"/>
        <v>64840.233754648725</v>
      </c>
      <c r="U128" s="2">
        <f t="shared" si="38"/>
        <v>0.50265120242018146</v>
      </c>
      <c r="V128" s="2">
        <f t="shared" si="39"/>
        <v>0.72044704171831919</v>
      </c>
      <c r="W128" s="2" t="s">
        <v>236</v>
      </c>
    </row>
    <row r="129" spans="1:23" ht="15">
      <c r="A129" s="2">
        <v>139</v>
      </c>
      <c r="B129" s="3">
        <f t="shared" si="40"/>
        <v>139</v>
      </c>
      <c r="D129" s="4" t="s">
        <v>124</v>
      </c>
      <c r="E129" s="1">
        <v>35.637917000000002</v>
      </c>
      <c r="F129" s="1">
        <v>139.726133</v>
      </c>
      <c r="G129" s="3">
        <f>F129-B129</f>
        <v>0.72613300000000436</v>
      </c>
      <c r="H129" s="3">
        <f t="shared" si="41"/>
        <v>1.2673411657384066E-2</v>
      </c>
      <c r="I129" s="3">
        <f t="shared" si="30"/>
        <v>0.71693113123241148</v>
      </c>
      <c r="J129" s="3">
        <f t="shared" si="31"/>
        <v>0.8127153477297937</v>
      </c>
      <c r="K129" s="2">
        <f t="shared" si="42"/>
        <v>4.450838060987017E-3</v>
      </c>
      <c r="L129" s="3">
        <f t="shared" si="32"/>
        <v>0.51399024693018525</v>
      </c>
      <c r="M129" s="3">
        <f t="shared" si="33"/>
        <v>1.0044508380609871</v>
      </c>
      <c r="N129" s="3">
        <f t="shared" si="43"/>
        <v>6385504.2560908366</v>
      </c>
      <c r="O129" s="3">
        <f t="shared" si="34"/>
        <v>1.060874489536423E-4</v>
      </c>
      <c r="P129" s="3">
        <f t="shared" si="35"/>
        <v>0.58266093361786364</v>
      </c>
      <c r="Q129" s="3">
        <f t="shared" si="44"/>
        <v>0.3394937635644405</v>
      </c>
      <c r="R129" s="3">
        <f t="shared" si="45"/>
        <v>32051.326552847753</v>
      </c>
      <c r="S129" s="2">
        <f t="shared" si="36"/>
        <v>3945680.2927167364</v>
      </c>
      <c r="T129" s="3">
        <f t="shared" si="37"/>
        <v>65770.473398423608</v>
      </c>
      <c r="U129" s="2">
        <f t="shared" si="38"/>
        <v>0.5075588079637382</v>
      </c>
      <c r="V129" s="2">
        <f t="shared" si="39"/>
        <v>0.73078303776026232</v>
      </c>
      <c r="W129" s="2" t="s">
        <v>238</v>
      </c>
    </row>
    <row r="130" spans="1:23" ht="15">
      <c r="A130" s="2">
        <v>139</v>
      </c>
      <c r="B130" s="3">
        <f t="shared" si="40"/>
        <v>139</v>
      </c>
      <c r="D130" s="4" t="s">
        <v>125</v>
      </c>
      <c r="E130" s="1">
        <v>35.642902999999997</v>
      </c>
      <c r="F130" s="1">
        <v>139.734104</v>
      </c>
      <c r="G130" s="3">
        <f>F130-B130</f>
        <v>0.73410400000000209</v>
      </c>
      <c r="H130" s="3">
        <f t="shared" si="41"/>
        <v>1.2812531852060494E-2</v>
      </c>
      <c r="I130" s="3">
        <f t="shared" ref="I130:I145" si="46">TAN(RADIANS(E130))</f>
        <v>0.71706289008868429</v>
      </c>
      <c r="J130" s="3">
        <f t="shared" ref="J130:J145" si="47">COS(RADIANS(E130))</f>
        <v>0.81266464026492469</v>
      </c>
      <c r="K130" s="2">
        <f t="shared" si="42"/>
        <v>4.4502826791438547E-3</v>
      </c>
      <c r="L130" s="3">
        <f t="shared" ref="L130:L145" si="48">I130*I130</f>
        <v>0.51417918834233656</v>
      </c>
      <c r="M130" s="3">
        <f t="shared" ref="M130:M145" si="49">1+K130</f>
        <v>1.0044502826791439</v>
      </c>
      <c r="N130" s="3">
        <f t="shared" si="43"/>
        <v>6385506.021430891</v>
      </c>
      <c r="O130" s="3">
        <f t="shared" ref="O130:O145" si="50">H130*H130*J130*J130</f>
        <v>1.0841581612264902E-4</v>
      </c>
      <c r="P130" s="3">
        <f t="shared" ref="P130:P145" si="51">I130*J130</f>
        <v>0.58273165562124785</v>
      </c>
      <c r="Q130" s="3">
        <f t="shared" si="44"/>
        <v>0.33957618246308058</v>
      </c>
      <c r="R130" s="3">
        <f t="shared" si="45"/>
        <v>32051.337629847516</v>
      </c>
      <c r="S130" s="2">
        <f t="shared" ref="S130:S193" si="52">6367558.49686*E130/57.29577951308-P130*J130*R130+((((L130-58)*L130+61)*O130/30+(4*K130+5)*M130-L130)*O130/12+1)*N130*I130*O130/2</f>
        <v>3946238.8864612612</v>
      </c>
      <c r="T130" s="3">
        <f t="shared" ref="T130:T145" si="53">((((L130-18)*L130-(58*L130-14)*K130+5)*O130/20+M130-L130)*O130/6+1)*N130*(H130*J130)</f>
        <v>66488.339613875869</v>
      </c>
      <c r="U130" s="2">
        <f t="shared" ref="U130:U193" si="54">(S130-3900000)/90000</f>
        <v>0.51376540512512436</v>
      </c>
      <c r="V130" s="2">
        <f t="shared" ref="V130:V193" si="55">T130/90000</f>
        <v>0.73875932904306518</v>
      </c>
      <c r="W130" s="2" t="s">
        <v>238</v>
      </c>
    </row>
    <row r="131" spans="1:23" ht="15">
      <c r="A131" s="2">
        <v>139</v>
      </c>
      <c r="B131" s="3">
        <f t="shared" ref="B131:B193" si="56">INT(A131)+(INT(A131*100)-INT(A131)*100)/60+(A131*10000-INT(A131*100)*100)/3600</f>
        <v>139</v>
      </c>
      <c r="D131" s="4" t="s">
        <v>126</v>
      </c>
      <c r="E131" s="1">
        <v>35.654682000000001</v>
      </c>
      <c r="F131" s="1">
        <v>139.73705100000001</v>
      </c>
      <c r="G131" s="3">
        <f>F131-B131</f>
        <v>0.73705100000000812</v>
      </c>
      <c r="H131" s="3">
        <f t="shared" ref="H131:H193" si="57">G131/57.2957795130823</f>
        <v>1.2863966705116872E-2</v>
      </c>
      <c r="I131" s="3">
        <f t="shared" si="46"/>
        <v>0.71737422447807553</v>
      </c>
      <c r="J131" s="3">
        <f t="shared" si="47"/>
        <v>0.81254482375946258</v>
      </c>
      <c r="K131" s="2">
        <f t="shared" ref="K131:K193" si="58">0.006738525415*J131*J131</f>
        <v>4.4489705068537265E-3</v>
      </c>
      <c r="L131" s="3">
        <f t="shared" si="48"/>
        <v>0.51462577794552034</v>
      </c>
      <c r="M131" s="3">
        <f t="shared" si="49"/>
        <v>1.0044489705068538</v>
      </c>
      <c r="N131" s="3">
        <f t="shared" ref="N131:N193" si="59">6399698.9018/SQRT(M131)</f>
        <v>6385510.1923154099</v>
      </c>
      <c r="O131" s="3">
        <f t="shared" si="50"/>
        <v>1.0925579228871917E-4</v>
      </c>
      <c r="P131" s="3">
        <f t="shared" si="51"/>
        <v>0.582898712798119</v>
      </c>
      <c r="Q131" s="3">
        <f t="shared" ref="Q131:Q193" si="60">P131*P131</f>
        <v>0.33977090938170401</v>
      </c>
      <c r="R131" s="3">
        <f t="shared" ref="R131:R193" si="61">(32005.78006+Q131*(133.92133+Q131*0.7031))</f>
        <v>32051.36380094655</v>
      </c>
      <c r="S131" s="2">
        <f t="shared" si="52"/>
        <v>3947547.8507238682</v>
      </c>
      <c r="T131" s="3">
        <f t="shared" si="53"/>
        <v>66745.457039204703</v>
      </c>
      <c r="U131" s="2">
        <f t="shared" si="54"/>
        <v>0.52830945248742489</v>
      </c>
      <c r="V131" s="2">
        <f t="shared" si="55"/>
        <v>0.74161618932449669</v>
      </c>
      <c r="W131" s="2" t="s">
        <v>238</v>
      </c>
    </row>
    <row r="132" spans="1:23" ht="15">
      <c r="A132" s="2">
        <v>139</v>
      </c>
      <c r="B132" s="3">
        <f t="shared" si="56"/>
        <v>139</v>
      </c>
      <c r="D132" s="4" t="s">
        <v>127</v>
      </c>
      <c r="E132" s="1">
        <v>35.665595000000003</v>
      </c>
      <c r="F132" s="1">
        <v>139.739</v>
      </c>
      <c r="G132" s="3">
        <f>F132-B132</f>
        <v>0.73900000000000432</v>
      </c>
      <c r="H132" s="3">
        <f t="shared" si="57"/>
        <v>1.2897983172238175E-2</v>
      </c>
      <c r="I132" s="3">
        <f t="shared" si="46"/>
        <v>0.71766275131629287</v>
      </c>
      <c r="J132" s="3">
        <f t="shared" si="47"/>
        <v>0.8124337855968613</v>
      </c>
      <c r="K132" s="2">
        <f t="shared" si="58"/>
        <v>4.4477546434527459E-3</v>
      </c>
      <c r="L132" s="3">
        <f t="shared" si="48"/>
        <v>0.51503982462687126</v>
      </c>
      <c r="M132" s="3">
        <f t="shared" si="49"/>
        <v>1.0044477546434527</v>
      </c>
      <c r="N132" s="3">
        <f t="shared" si="59"/>
        <v>6385514.0570787871</v>
      </c>
      <c r="O132" s="3">
        <f t="shared" si="50"/>
        <v>1.0980435445141537E-4</v>
      </c>
      <c r="P132" s="3">
        <f t="shared" si="51"/>
        <v>0.58305346583375472</v>
      </c>
      <c r="Q132" s="3">
        <f t="shared" si="60"/>
        <v>0.33995134402075339</v>
      </c>
      <c r="R132" s="3">
        <f t="shared" si="61"/>
        <v>32051.3880512254</v>
      </c>
      <c r="S132" s="2">
        <f t="shared" si="52"/>
        <v>3948760.0565968845</v>
      </c>
      <c r="T132" s="3">
        <f t="shared" si="53"/>
        <v>66912.851282667922</v>
      </c>
      <c r="U132" s="2">
        <f t="shared" si="54"/>
        <v>0.54177840663205001</v>
      </c>
      <c r="V132" s="2">
        <f t="shared" si="55"/>
        <v>0.74347612536297691</v>
      </c>
      <c r="W132" s="2" t="s">
        <v>237</v>
      </c>
    </row>
    <row r="133" spans="1:23" ht="15">
      <c r="A133" s="2">
        <v>139</v>
      </c>
      <c r="B133" s="3">
        <f t="shared" si="56"/>
        <v>139</v>
      </c>
      <c r="D133" s="4" t="s">
        <v>128</v>
      </c>
      <c r="E133" s="1">
        <v>35.717632999999999</v>
      </c>
      <c r="F133" s="1">
        <v>139.758025</v>
      </c>
      <c r="G133" s="3">
        <f>F133-B133</f>
        <v>0.7580250000000035</v>
      </c>
      <c r="H133" s="3">
        <f t="shared" si="57"/>
        <v>1.3230032062430083E-2</v>
      </c>
      <c r="I133" s="3">
        <f t="shared" si="46"/>
        <v>0.7190396605134709</v>
      </c>
      <c r="J133" s="3">
        <f t="shared" si="47"/>
        <v>0.81190390134973134</v>
      </c>
      <c r="K133" s="2">
        <f t="shared" si="58"/>
        <v>4.4419547208254849E-3</v>
      </c>
      <c r="L133" s="3">
        <f t="shared" si="48"/>
        <v>0.51701803339132746</v>
      </c>
      <c r="M133" s="3">
        <f t="shared" si="49"/>
        <v>1.0044419547208254</v>
      </c>
      <c r="N133" s="3">
        <f t="shared" si="59"/>
        <v>6385532.4929046845</v>
      </c>
      <c r="O133" s="3">
        <f t="shared" si="50"/>
        <v>1.1538013690030841E-4</v>
      </c>
      <c r="P133" s="3">
        <f t="shared" si="51"/>
        <v>0.58379110559607339</v>
      </c>
      <c r="Q133" s="3">
        <f t="shared" si="60"/>
        <v>0.3408120549730857</v>
      </c>
      <c r="R133" s="3">
        <f t="shared" si="61"/>
        <v>32051.503730755656</v>
      </c>
      <c r="S133" s="2">
        <f t="shared" si="52"/>
        <v>3954547.2296430599</v>
      </c>
      <c r="T133" s="3">
        <f t="shared" si="53"/>
        <v>68590.933675435706</v>
      </c>
      <c r="U133" s="2">
        <f t="shared" si="54"/>
        <v>0.60608032936733214</v>
      </c>
      <c r="V133" s="2">
        <f t="shared" si="55"/>
        <v>0.76212148528261892</v>
      </c>
      <c r="W133" s="2" t="s">
        <v>236</v>
      </c>
    </row>
    <row r="134" spans="1:23" ht="15">
      <c r="A134" s="2">
        <v>139</v>
      </c>
      <c r="B134" s="3">
        <f t="shared" si="56"/>
        <v>139</v>
      </c>
      <c r="D134" s="4" t="s">
        <v>129</v>
      </c>
      <c r="E134" s="1">
        <v>35.724155000000003</v>
      </c>
      <c r="F134" s="1">
        <v>139.753828</v>
      </c>
      <c r="G134" s="3">
        <f>F134-B134</f>
        <v>0.75382799999999861</v>
      </c>
      <c r="H134" s="3">
        <f t="shared" si="57"/>
        <v>1.3156780593723796E-2</v>
      </c>
      <c r="I134" s="3">
        <f t="shared" si="46"/>
        <v>0.71921235737903055</v>
      </c>
      <c r="J134" s="3">
        <f t="shared" si="47"/>
        <v>0.81183744293003179</v>
      </c>
      <c r="K134" s="2">
        <f t="shared" si="58"/>
        <v>4.4412275578974269E-3</v>
      </c>
      <c r="L134" s="3">
        <f t="shared" si="48"/>
        <v>0.51726641500670234</v>
      </c>
      <c r="M134" s="3">
        <f t="shared" si="49"/>
        <v>1.0044412275578973</v>
      </c>
      <c r="N134" s="3">
        <f t="shared" si="59"/>
        <v>6385534.8043000847</v>
      </c>
      <c r="O134" s="3">
        <f t="shared" si="50"/>
        <v>1.1408733092574412E-4</v>
      </c>
      <c r="P134" s="3">
        <f t="shared" si="51"/>
        <v>0.58388352113827235</v>
      </c>
      <c r="Q134" s="3">
        <f t="shared" si="60"/>
        <v>0.34091996625682736</v>
      </c>
      <c r="R134" s="3">
        <f t="shared" si="61"/>
        <v>32051.518234102958</v>
      </c>
      <c r="S134" s="2">
        <f t="shared" si="52"/>
        <v>3955267.9779702974</v>
      </c>
      <c r="T134" s="3">
        <f t="shared" si="53"/>
        <v>68205.596139819405</v>
      </c>
      <c r="U134" s="2">
        <f t="shared" si="54"/>
        <v>0.6140886441144161</v>
      </c>
      <c r="V134" s="2">
        <f t="shared" si="55"/>
        <v>0.75783995710910446</v>
      </c>
      <c r="W134" s="2" t="s">
        <v>236</v>
      </c>
    </row>
    <row r="135" spans="1:23" ht="15">
      <c r="A135" s="2">
        <v>139</v>
      </c>
      <c r="B135" s="3">
        <f t="shared" si="56"/>
        <v>139</v>
      </c>
      <c r="D135" s="4" t="s">
        <v>130</v>
      </c>
      <c r="E135" s="1">
        <v>35.736488999999999</v>
      </c>
      <c r="F135" s="1">
        <v>139.74687499999999</v>
      </c>
      <c r="G135" s="3">
        <f>F135-B135</f>
        <v>0.74687499999998863</v>
      </c>
      <c r="H135" s="3">
        <f t="shared" si="57"/>
        <v>1.3035427850832455E-2</v>
      </c>
      <c r="I135" s="3">
        <f t="shared" si="46"/>
        <v>0.71953902824783533</v>
      </c>
      <c r="J135" s="3">
        <f t="shared" si="47"/>
        <v>0.81171173215131565</v>
      </c>
      <c r="K135" s="2">
        <f t="shared" si="58"/>
        <v>4.4398522408232296E-3</v>
      </c>
      <c r="L135" s="3">
        <f t="shared" si="48"/>
        <v>0.51773641317183916</v>
      </c>
      <c r="M135" s="3">
        <f t="shared" si="49"/>
        <v>1.0044398522408233</v>
      </c>
      <c r="N135" s="3">
        <f t="shared" si="59"/>
        <v>6385539.1759565929</v>
      </c>
      <c r="O135" s="3">
        <f t="shared" si="50"/>
        <v>1.1195776669754299E-4</v>
      </c>
      <c r="P135" s="3">
        <f t="shared" si="51"/>
        <v>0.5840582709695249</v>
      </c>
      <c r="Q135" s="3">
        <f t="shared" si="60"/>
        <v>0.34112406388791094</v>
      </c>
      <c r="R135" s="3">
        <f t="shared" si="61"/>
        <v>32051.545665003192</v>
      </c>
      <c r="S135" s="2">
        <f t="shared" si="52"/>
        <v>3956631.7350053014</v>
      </c>
      <c r="T135" s="3">
        <f t="shared" si="53"/>
        <v>67566.065669496253</v>
      </c>
      <c r="U135" s="2">
        <f t="shared" si="54"/>
        <v>0.62924150005890467</v>
      </c>
      <c r="V135" s="2">
        <f t="shared" si="55"/>
        <v>0.75073406299440282</v>
      </c>
      <c r="W135" s="2" t="s">
        <v>236</v>
      </c>
    </row>
    <row r="136" spans="1:23" ht="15">
      <c r="A136" s="2">
        <v>139</v>
      </c>
      <c r="B136" s="3">
        <f t="shared" si="56"/>
        <v>139</v>
      </c>
      <c r="D136" s="4" t="s">
        <v>131</v>
      </c>
      <c r="E136" s="1">
        <v>35.745902000000001</v>
      </c>
      <c r="F136" s="1">
        <v>139.742302</v>
      </c>
      <c r="G136" s="3">
        <f>F136-B136</f>
        <v>0.74230199999999513</v>
      </c>
      <c r="H136" s="3">
        <f t="shared" si="57"/>
        <v>1.2955613944138867E-2</v>
      </c>
      <c r="I136" s="3">
        <f t="shared" si="46"/>
        <v>0.71978840336987859</v>
      </c>
      <c r="J136" s="3">
        <f t="shared" si="47"/>
        <v>0.81161576752427034</v>
      </c>
      <c r="K136" s="2">
        <f t="shared" si="58"/>
        <v>4.4388024997352058E-3</v>
      </c>
      <c r="L136" s="3">
        <f t="shared" si="48"/>
        <v>0.5180953456257591</v>
      </c>
      <c r="M136" s="3">
        <f t="shared" si="49"/>
        <v>1.0044388024997353</v>
      </c>
      <c r="N136" s="3">
        <f t="shared" si="59"/>
        <v>6385542.5127258794</v>
      </c>
      <c r="O136" s="3">
        <f t="shared" si="50"/>
        <v>1.1056481607245726E-4</v>
      </c>
      <c r="P136" s="3">
        <f t="shared" si="51"/>
        <v>0.58419161745611314</v>
      </c>
      <c r="Q136" s="3">
        <f t="shared" si="60"/>
        <v>0.34127984590598964</v>
      </c>
      <c r="R136" s="3">
        <f t="shared" si="61"/>
        <v>32051.566602282175</v>
      </c>
      <c r="S136" s="2">
        <f t="shared" si="52"/>
        <v>3957673.0530083869</v>
      </c>
      <c r="T136" s="3">
        <f t="shared" si="53"/>
        <v>67144.457074875056</v>
      </c>
      <c r="U136" s="2">
        <f t="shared" si="54"/>
        <v>0.64081170009318744</v>
      </c>
      <c r="V136" s="2">
        <f t="shared" si="55"/>
        <v>0.74604952305416727</v>
      </c>
      <c r="W136" s="2" t="s">
        <v>236</v>
      </c>
    </row>
    <row r="137" spans="1:23" ht="15">
      <c r="A137" s="2">
        <v>139</v>
      </c>
      <c r="B137" s="3">
        <f t="shared" si="56"/>
        <v>139</v>
      </c>
      <c r="D137" s="4" t="s">
        <v>132</v>
      </c>
      <c r="E137" s="1">
        <v>35.752473999999999</v>
      </c>
      <c r="F137" s="1">
        <v>139.73813899999999</v>
      </c>
      <c r="G137" s="3">
        <f>F137-B137</f>
        <v>0.73813899999998966</v>
      </c>
      <c r="H137" s="3">
        <f t="shared" si="57"/>
        <v>1.2882955887378249E-2</v>
      </c>
      <c r="I137" s="3">
        <f t="shared" si="46"/>
        <v>0.71996254789713487</v>
      </c>
      <c r="J137" s="3">
        <f t="shared" si="47"/>
        <v>0.81154875363173529</v>
      </c>
      <c r="K137" s="2">
        <f t="shared" si="58"/>
        <v>4.4380695195119719E-3</v>
      </c>
      <c r="L137" s="3">
        <f t="shared" si="48"/>
        <v>0.51834607037453417</v>
      </c>
      <c r="M137" s="3">
        <f t="shared" si="49"/>
        <v>1.0044380695195119</v>
      </c>
      <c r="N137" s="3">
        <f t="shared" si="59"/>
        <v>6385544.8426233931</v>
      </c>
      <c r="O137" s="3">
        <f t="shared" si="50"/>
        <v>1.0931009447351717E-4</v>
      </c>
      <c r="P137" s="3">
        <f t="shared" si="51"/>
        <v>0.58428470840744828</v>
      </c>
      <c r="Q137" s="3">
        <f t="shared" si="60"/>
        <v>0.34138862047877688</v>
      </c>
      <c r="R137" s="3">
        <f t="shared" si="61"/>
        <v>32051.581221727709</v>
      </c>
      <c r="S137" s="2">
        <f t="shared" si="52"/>
        <v>3958399.4348727898</v>
      </c>
      <c r="T137" s="3">
        <f t="shared" si="53"/>
        <v>66762.399887401742</v>
      </c>
      <c r="U137" s="2">
        <f t="shared" si="54"/>
        <v>0.6488826096976642</v>
      </c>
      <c r="V137" s="2">
        <f t="shared" si="55"/>
        <v>0.7418044431933527</v>
      </c>
      <c r="W137" s="2" t="s">
        <v>236</v>
      </c>
    </row>
    <row r="138" spans="1:23" ht="15">
      <c r="A138" s="2">
        <v>139</v>
      </c>
      <c r="B138" s="3">
        <f t="shared" si="56"/>
        <v>139</v>
      </c>
      <c r="D138" s="4" t="s">
        <v>133</v>
      </c>
      <c r="E138" s="1">
        <v>35.765172</v>
      </c>
      <c r="F138" s="1">
        <v>139.73593299999999</v>
      </c>
      <c r="G138" s="3">
        <f>F138-B138</f>
        <v>0.73593299999998862</v>
      </c>
      <c r="H138" s="3">
        <f t="shared" si="57"/>
        <v>1.2844453924079235E-2</v>
      </c>
      <c r="I138" s="3">
        <f t="shared" si="46"/>
        <v>0.72029910035653399</v>
      </c>
      <c r="J138" s="3">
        <f t="shared" si="47"/>
        <v>0.81141924341053462</v>
      </c>
      <c r="K138" s="2">
        <f t="shared" si="58"/>
        <v>4.4366531424918131E-3</v>
      </c>
      <c r="L138" s="3">
        <f t="shared" si="48"/>
        <v>0.51883079397443221</v>
      </c>
      <c r="M138" s="3">
        <f t="shared" si="49"/>
        <v>1.0044366531424918</v>
      </c>
      <c r="N138" s="3">
        <f t="shared" si="59"/>
        <v>6385549.3448166186</v>
      </c>
      <c r="O138" s="3">
        <f t="shared" si="50"/>
        <v>1.0862302585798884E-4</v>
      </c>
      <c r="P138" s="3">
        <f t="shared" si="51"/>
        <v>0.58446455104058759</v>
      </c>
      <c r="Q138" s="3">
        <f t="shared" si="60"/>
        <v>0.34159881142307563</v>
      </c>
      <c r="R138" s="3">
        <f t="shared" si="61"/>
        <v>32051.609471713993</v>
      </c>
      <c r="S138" s="2">
        <f t="shared" si="52"/>
        <v>3959806.8975164965</v>
      </c>
      <c r="T138" s="3">
        <f t="shared" si="53"/>
        <v>66552.294241184703</v>
      </c>
      <c r="U138" s="2">
        <f t="shared" si="54"/>
        <v>0.66452108351662753</v>
      </c>
      <c r="V138" s="2">
        <f t="shared" si="55"/>
        <v>0.73946993601316335</v>
      </c>
      <c r="W138" s="2" t="s">
        <v>236</v>
      </c>
    </row>
    <row r="139" spans="1:23" ht="15">
      <c r="A139" s="2">
        <v>139</v>
      </c>
      <c r="B139" s="3">
        <f t="shared" si="56"/>
        <v>139</v>
      </c>
      <c r="D139" s="4" t="s">
        <v>134</v>
      </c>
      <c r="E139" s="1">
        <v>35.777948000000002</v>
      </c>
      <c r="F139" s="1">
        <v>139.73259899999999</v>
      </c>
      <c r="G139" s="3">
        <f>F139-B139</f>
        <v>0.73259899999999334</v>
      </c>
      <c r="H139" s="3">
        <f t="shared" si="57"/>
        <v>1.2786264646817827E-2</v>
      </c>
      <c r="I139" s="3">
        <f t="shared" si="46"/>
        <v>0.72063782861664705</v>
      </c>
      <c r="J139" s="3">
        <f t="shared" si="47"/>
        <v>0.81128889742510379</v>
      </c>
      <c r="K139" s="2">
        <f t="shared" si="58"/>
        <v>4.4352278534524857E-3</v>
      </c>
      <c r="L139" s="3">
        <f t="shared" si="48"/>
        <v>0.51931888003331594</v>
      </c>
      <c r="M139" s="3">
        <f t="shared" si="49"/>
        <v>1.0044352278534525</v>
      </c>
      <c r="N139" s="3">
        <f t="shared" si="59"/>
        <v>6385553.8753478099</v>
      </c>
      <c r="O139" s="3">
        <f t="shared" si="50"/>
        <v>1.0760648456818911E-4</v>
      </c>
      <c r="P139" s="3">
        <f t="shared" si="51"/>
        <v>0.58464546942122053</v>
      </c>
      <c r="Q139" s="3">
        <f t="shared" si="60"/>
        <v>0.34181032491475932</v>
      </c>
      <c r="R139" s="3">
        <f t="shared" si="61"/>
        <v>32051.637899515394</v>
      </c>
      <c r="S139" s="2">
        <f t="shared" si="52"/>
        <v>3961222.2589214789</v>
      </c>
      <c r="T139" s="3">
        <f t="shared" si="53"/>
        <v>66240.190607662342</v>
      </c>
      <c r="U139" s="2">
        <f t="shared" si="54"/>
        <v>0.68024732134976529</v>
      </c>
      <c r="V139" s="2">
        <f t="shared" si="55"/>
        <v>0.73600211786291492</v>
      </c>
      <c r="W139" s="2" t="s">
        <v>236</v>
      </c>
    </row>
    <row r="140" spans="1:23" ht="15">
      <c r="A140" s="2">
        <v>139</v>
      </c>
      <c r="B140" s="3">
        <f t="shared" si="56"/>
        <v>139</v>
      </c>
      <c r="D140" s="4" t="s">
        <v>135</v>
      </c>
      <c r="E140" s="1">
        <v>35.783417</v>
      </c>
      <c r="F140" s="1">
        <v>139.722103</v>
      </c>
      <c r="G140" s="3">
        <f>F140-B140</f>
        <v>0.72210300000000416</v>
      </c>
      <c r="H140" s="3">
        <f t="shared" si="57"/>
        <v>1.260307488852869E-2</v>
      </c>
      <c r="I140" s="3">
        <f t="shared" si="46"/>
        <v>0.72078286070533881</v>
      </c>
      <c r="J140" s="3">
        <f t="shared" si="47"/>
        <v>0.8112330881167733</v>
      </c>
      <c r="K140" s="2">
        <f t="shared" si="58"/>
        <v>4.4346176676462457E-3</v>
      </c>
      <c r="L140" s="3">
        <f t="shared" si="48"/>
        <v>0.5195279322865719</v>
      </c>
      <c r="M140" s="3">
        <f t="shared" si="49"/>
        <v>1.0044346176676462</v>
      </c>
      <c r="N140" s="3">
        <f t="shared" si="59"/>
        <v>6385555.8149333643</v>
      </c>
      <c r="O140" s="3">
        <f t="shared" si="50"/>
        <v>1.0453081728273676E-4</v>
      </c>
      <c r="P140" s="3">
        <f t="shared" si="51"/>
        <v>0.58472290595163401</v>
      </c>
      <c r="Q140" s="3">
        <f t="shared" si="60"/>
        <v>0.34190087674452341</v>
      </c>
      <c r="R140" s="3">
        <f t="shared" si="61"/>
        <v>32051.650069866708</v>
      </c>
      <c r="S140" s="2">
        <f t="shared" si="52"/>
        <v>3961822.053358458</v>
      </c>
      <c r="T140" s="3">
        <f t="shared" si="53"/>
        <v>65286.674422177246</v>
      </c>
      <c r="U140" s="2">
        <f t="shared" si="54"/>
        <v>0.6869117039828665</v>
      </c>
      <c r="V140" s="2">
        <f t="shared" si="55"/>
        <v>0.72540749357974721</v>
      </c>
      <c r="W140" s="2" t="s">
        <v>236</v>
      </c>
    </row>
    <row r="141" spans="1:23" ht="15">
      <c r="A141" s="2">
        <v>139</v>
      </c>
      <c r="B141" s="3">
        <f t="shared" si="56"/>
        <v>139</v>
      </c>
      <c r="D141" s="4" t="s">
        <v>136</v>
      </c>
      <c r="E141" s="1">
        <v>35.72034</v>
      </c>
      <c r="F141" s="1">
        <v>139.715003</v>
      </c>
      <c r="G141" s="3">
        <f>F141-B141</f>
        <v>0.71500299999999584</v>
      </c>
      <c r="H141" s="3">
        <f t="shared" si="57"/>
        <v>1.2479156511636948E-2</v>
      </c>
      <c r="I141" s="3">
        <f t="shared" si="46"/>
        <v>0.71911133607782396</v>
      </c>
      <c r="J141" s="3">
        <f t="shared" si="47"/>
        <v>0.81187631861231246</v>
      </c>
      <c r="K141" s="2">
        <f t="shared" si="58"/>
        <v>4.4416529137045061E-3</v>
      </c>
      <c r="L141" s="3">
        <f t="shared" si="48"/>
        <v>0.51712111367563307</v>
      </c>
      <c r="M141" s="3">
        <f t="shared" si="49"/>
        <v>1.0044416529137046</v>
      </c>
      <c r="N141" s="3">
        <f t="shared" si="59"/>
        <v>6385533.452243153</v>
      </c>
      <c r="O141" s="3">
        <f t="shared" si="50"/>
        <v>1.0264793353553343E-4</v>
      </c>
      <c r="P141" s="3">
        <f t="shared" si="51"/>
        <v>0.58382946420724513</v>
      </c>
      <c r="Q141" s="3">
        <f t="shared" si="60"/>
        <v>0.34085684327651894</v>
      </c>
      <c r="R141" s="3">
        <f t="shared" si="61"/>
        <v>32051.509750331021</v>
      </c>
      <c r="S141" s="2">
        <f t="shared" si="52"/>
        <v>3954818.3782871882</v>
      </c>
      <c r="T141" s="3">
        <f t="shared" si="53"/>
        <v>64695.773606736482</v>
      </c>
      <c r="U141" s="2">
        <f t="shared" si="54"/>
        <v>0.60909309207986939</v>
      </c>
      <c r="V141" s="2">
        <f t="shared" si="55"/>
        <v>0.71884192896373866</v>
      </c>
      <c r="W141" s="2" t="s">
        <v>236</v>
      </c>
    </row>
    <row r="142" spans="1:23" ht="15">
      <c r="A142" s="2">
        <v>139</v>
      </c>
      <c r="B142" s="3">
        <f t="shared" si="56"/>
        <v>139</v>
      </c>
      <c r="D142" s="4" t="s">
        <v>137</v>
      </c>
      <c r="E142" s="1">
        <v>35.707940999999998</v>
      </c>
      <c r="F142" s="1">
        <v>139.709093</v>
      </c>
      <c r="G142" s="3">
        <f>F142-B142</f>
        <v>0.70909299999999575</v>
      </c>
      <c r="H142" s="3">
        <f t="shared" si="57"/>
        <v>1.2376007552844081E-2</v>
      </c>
      <c r="I142" s="3">
        <f t="shared" si="46"/>
        <v>0.71878307702805833</v>
      </c>
      <c r="J142" s="3">
        <f t="shared" si="47"/>
        <v>0.81200264226694052</v>
      </c>
      <c r="K142" s="2">
        <f t="shared" si="58"/>
        <v>4.4430352165670869E-3</v>
      </c>
      <c r="L142" s="3">
        <f t="shared" si="48"/>
        <v>0.51664911182192363</v>
      </c>
      <c r="M142" s="3">
        <f t="shared" si="49"/>
        <v>1.0044430352165672</v>
      </c>
      <c r="N142" s="3">
        <f t="shared" si="59"/>
        <v>6385529.0583930789</v>
      </c>
      <c r="O142" s="3">
        <f t="shared" si="50"/>
        <v>1.0098945217727959E-4</v>
      </c>
      <c r="P142" s="3">
        <f t="shared" si="51"/>
        <v>0.58365375776354522</v>
      </c>
      <c r="Q142" s="3">
        <f t="shared" si="60"/>
        <v>0.34065170895150715</v>
      </c>
      <c r="R142" s="3">
        <f t="shared" si="61"/>
        <v>32051.482180175448</v>
      </c>
      <c r="S142" s="2">
        <f t="shared" si="52"/>
        <v>3953438.7251896407</v>
      </c>
      <c r="T142" s="3">
        <f t="shared" si="53"/>
        <v>64170.948604710524</v>
      </c>
      <c r="U142" s="2">
        <f t="shared" si="54"/>
        <v>0.59376361321822946</v>
      </c>
      <c r="V142" s="2">
        <f t="shared" si="55"/>
        <v>0.7130105400523391</v>
      </c>
      <c r="W142" s="2" t="s">
        <v>236</v>
      </c>
    </row>
    <row r="143" spans="1:23" ht="15">
      <c r="A143" s="2">
        <v>139</v>
      </c>
      <c r="B143" s="3">
        <f t="shared" si="56"/>
        <v>139</v>
      </c>
      <c r="D143" s="4" t="s">
        <v>138</v>
      </c>
      <c r="E143" s="1">
        <v>35.697920000000003</v>
      </c>
      <c r="F143" s="1">
        <v>139.707549</v>
      </c>
      <c r="G143" s="3">
        <f>F143-B143</f>
        <v>0.70754900000000021</v>
      </c>
      <c r="H143" s="3">
        <f t="shared" si="57"/>
        <v>1.2349059669193366E-2</v>
      </c>
      <c r="I143" s="3">
        <f t="shared" si="46"/>
        <v>0.71851784928147688</v>
      </c>
      <c r="J143" s="3">
        <f t="shared" si="47"/>
        <v>0.81210471056483557</v>
      </c>
      <c r="K143" s="2">
        <f t="shared" si="58"/>
        <v>4.4441522610700283E-3</v>
      </c>
      <c r="L143" s="3">
        <f t="shared" si="48"/>
        <v>0.51626789973607912</v>
      </c>
      <c r="M143" s="3">
        <f t="shared" si="49"/>
        <v>1.0044441522610701</v>
      </c>
      <c r="N143" s="3">
        <f t="shared" si="59"/>
        <v>6385525.5077117886</v>
      </c>
      <c r="O143" s="3">
        <f t="shared" si="50"/>
        <v>1.0057541595376522E-4</v>
      </c>
      <c r="P143" s="3">
        <f t="shared" si="51"/>
        <v>0.58351173002640189</v>
      </c>
      <c r="Q143" s="3">
        <f t="shared" si="60"/>
        <v>0.34048593907840452</v>
      </c>
      <c r="R143" s="3">
        <f t="shared" si="61"/>
        <v>32051.459900665068</v>
      </c>
      <c r="S143" s="2">
        <f t="shared" si="52"/>
        <v>3952325.8052335773</v>
      </c>
      <c r="T143" s="3">
        <f t="shared" si="53"/>
        <v>64039.232225814274</v>
      </c>
      <c r="U143" s="2">
        <f t="shared" si="54"/>
        <v>0.58139783592863625</v>
      </c>
      <c r="V143" s="2">
        <f t="shared" si="55"/>
        <v>0.71154702473126974</v>
      </c>
      <c r="W143" s="2" t="s">
        <v>238</v>
      </c>
    </row>
    <row r="144" spans="1:23" ht="15">
      <c r="A144" s="2">
        <v>139</v>
      </c>
      <c r="B144" s="3">
        <f t="shared" si="56"/>
        <v>139</v>
      </c>
      <c r="D144" s="4" t="s">
        <v>139</v>
      </c>
      <c r="E144" s="1">
        <v>35.678156000000001</v>
      </c>
      <c r="F144" s="1">
        <v>139.70567800000001</v>
      </c>
      <c r="G144" s="3">
        <f>F144-B144</f>
        <v>0.70567800000000602</v>
      </c>
      <c r="H144" s="3">
        <f t="shared" si="57"/>
        <v>1.2316404558888654E-2</v>
      </c>
      <c r="I144" s="3">
        <f t="shared" si="46"/>
        <v>0.71799494699112709</v>
      </c>
      <c r="J144" s="3">
        <f t="shared" si="47"/>
        <v>0.81230594279219048</v>
      </c>
      <c r="K144" s="2">
        <f t="shared" si="58"/>
        <v>4.4463549756882997E-3</v>
      </c>
      <c r="L144" s="3">
        <f t="shared" si="48"/>
        <v>0.51551674390479141</v>
      </c>
      <c r="M144" s="3">
        <f t="shared" si="49"/>
        <v>1.0044463549756883</v>
      </c>
      <c r="N144" s="3">
        <f t="shared" si="59"/>
        <v>6385518.5060944194</v>
      </c>
      <c r="O144" s="3">
        <f t="shared" si="50"/>
        <v>1.0009379432349117E-4</v>
      </c>
      <c r="P144" s="3">
        <f t="shared" si="51"/>
        <v>0.58323156233565632</v>
      </c>
      <c r="Q144" s="3">
        <f t="shared" si="60"/>
        <v>0.34015905530449059</v>
      </c>
      <c r="R144" s="3">
        <f t="shared" si="61"/>
        <v>32051.415967521323</v>
      </c>
      <c r="S144" s="2">
        <f t="shared" si="52"/>
        <v>3950131.6151439394</v>
      </c>
      <c r="T144" s="3">
        <f t="shared" si="53"/>
        <v>63885.645366995945</v>
      </c>
      <c r="U144" s="2">
        <f t="shared" si="54"/>
        <v>0.55701794604377097</v>
      </c>
      <c r="V144" s="2">
        <f t="shared" si="55"/>
        <v>0.70984050407773269</v>
      </c>
      <c r="W144" s="2" t="s">
        <v>236</v>
      </c>
    </row>
    <row r="145" spans="1:23" ht="15">
      <c r="A145" s="2">
        <v>139</v>
      </c>
      <c r="B145" s="3">
        <f t="shared" si="56"/>
        <v>139</v>
      </c>
      <c r="D145" s="4" t="s">
        <v>140</v>
      </c>
      <c r="E145" s="1">
        <v>35.791938000000002</v>
      </c>
      <c r="F145" s="1">
        <v>139.64589000000001</v>
      </c>
      <c r="G145" s="3">
        <f>F145-B145</f>
        <v>0.64589000000000851</v>
      </c>
      <c r="H145" s="3">
        <f t="shared" si="57"/>
        <v>1.1272907105706328E-2</v>
      </c>
      <c r="I145" s="3">
        <f t="shared" si="46"/>
        <v>0.72100886837655576</v>
      </c>
      <c r="J145" s="3">
        <f t="shared" si="47"/>
        <v>0.81114611944440929</v>
      </c>
      <c r="K145" s="2">
        <f t="shared" si="58"/>
        <v>4.433666887547363E-3</v>
      </c>
      <c r="L145" s="3">
        <f t="shared" si="48"/>
        <v>0.5198537882776415</v>
      </c>
      <c r="M145" s="3">
        <f t="shared" si="49"/>
        <v>1.0044336668875473</v>
      </c>
      <c r="N145" s="3">
        <f t="shared" si="59"/>
        <v>6385558.8371627815</v>
      </c>
      <c r="O145" s="3">
        <f t="shared" si="50"/>
        <v>8.3612276124201735E-5</v>
      </c>
      <c r="P145" s="3">
        <f t="shared" si="51"/>
        <v>0.58484354566864805</v>
      </c>
      <c r="Q145" s="3">
        <f t="shared" si="60"/>
        <v>0.34204197291027599</v>
      </c>
      <c r="R145" s="3">
        <f t="shared" si="61"/>
        <v>32051.669033503236</v>
      </c>
      <c r="S145" s="2">
        <f t="shared" si="52"/>
        <v>3962719.4351464012</v>
      </c>
      <c r="T145" s="3">
        <f t="shared" si="53"/>
        <v>58389.783711506672</v>
      </c>
      <c r="U145" s="2">
        <f t="shared" si="54"/>
        <v>0.69688261273779073</v>
      </c>
      <c r="V145" s="2">
        <f t="shared" si="55"/>
        <v>0.64877537457229639</v>
      </c>
      <c r="W145" s="2" t="s">
        <v>236</v>
      </c>
    </row>
    <row r="146" spans="1:23" ht="15">
      <c r="A146" s="2">
        <v>139</v>
      </c>
      <c r="B146" s="3">
        <f t="shared" si="56"/>
        <v>139</v>
      </c>
      <c r="D146" s="4" t="s">
        <v>141</v>
      </c>
      <c r="E146" s="1">
        <v>35.790294000000003</v>
      </c>
      <c r="F146" s="1">
        <v>139.654267</v>
      </c>
      <c r="G146" s="3">
        <f>F146-B146</f>
        <v>0.65426700000000437</v>
      </c>
      <c r="H146" s="3">
        <f t="shared" si="57"/>
        <v>1.141911333714582E-2</v>
      </c>
      <c r="I146" s="3">
        <f t="shared" ref="I146:I209" si="62">TAN(RADIANS(E146))</f>
        <v>0.72096525979039272</v>
      </c>
      <c r="J146" s="3">
        <f t="shared" ref="J146:J209" si="63">COS(RADIANS(E146))</f>
        <v>0.81116290015086923</v>
      </c>
      <c r="K146" s="2">
        <f t="shared" si="58"/>
        <v>4.4338503337363515E-3</v>
      </c>
      <c r="L146" s="3">
        <f t="shared" ref="L146:L209" si="64">I146*I146</f>
        <v>0.5197909058246285</v>
      </c>
      <c r="M146" s="3">
        <f t="shared" ref="M146:M209" si="65">1+K146</f>
        <v>1.0044338503337364</v>
      </c>
      <c r="N146" s="3">
        <f t="shared" si="59"/>
        <v>6385558.2540449947</v>
      </c>
      <c r="O146" s="3">
        <f t="shared" ref="O146:O209" si="66">H146*H146*J146*J146</f>
        <v>8.5798743042109118E-5</v>
      </c>
      <c r="P146" s="3">
        <f t="shared" ref="P146:P209" si="67">I146*J146</f>
        <v>0.58482027103959977</v>
      </c>
      <c r="Q146" s="3">
        <f t="shared" si="60"/>
        <v>0.34201474941883092</v>
      </c>
      <c r="R146" s="3">
        <f t="shared" si="61"/>
        <v>32051.665374603635</v>
      </c>
      <c r="S146" s="2">
        <f t="shared" si="52"/>
        <v>3962542.0433850321</v>
      </c>
      <c r="T146" s="3">
        <f t="shared" ref="T146:T209" si="68">((((L146-18)*L146-(58*L146-14)*K146+5)*O146/20+M146-L146)*O146/6+1)*N146*(H146*J146)</f>
        <v>59148.31044159022</v>
      </c>
      <c r="U146" s="2">
        <f t="shared" si="54"/>
        <v>0.69491159316702333</v>
      </c>
      <c r="V146" s="2">
        <f t="shared" si="55"/>
        <v>0.65720344935100239</v>
      </c>
      <c r="W146" s="2" t="s">
        <v>236</v>
      </c>
    </row>
    <row r="147" spans="1:23" ht="15">
      <c r="A147" s="2">
        <v>139</v>
      </c>
      <c r="B147" s="3">
        <f t="shared" si="56"/>
        <v>139</v>
      </c>
      <c r="D147" s="4" t="s">
        <v>142</v>
      </c>
      <c r="E147" s="1">
        <v>35.788832999999997</v>
      </c>
      <c r="F147" s="1">
        <v>139.66117199999999</v>
      </c>
      <c r="G147" s="3">
        <f>F147-B147</f>
        <v>0.66117199999999343</v>
      </c>
      <c r="H147" s="3">
        <f t="shared" si="57"/>
        <v>1.1539628321995838E-2</v>
      </c>
      <c r="I147" s="3">
        <f t="shared" si="62"/>
        <v>0.72092650695880123</v>
      </c>
      <c r="J147" s="3">
        <f t="shared" si="63"/>
        <v>0.81117781237151543</v>
      </c>
      <c r="K147" s="2">
        <f t="shared" si="58"/>
        <v>4.4340133568781404E-3</v>
      </c>
      <c r="L147" s="3">
        <f t="shared" si="64"/>
        <v>0.51973502843581842</v>
      </c>
      <c r="M147" s="3">
        <f t="shared" si="65"/>
        <v>1.0044340133568781</v>
      </c>
      <c r="N147" s="3">
        <f t="shared" si="59"/>
        <v>6385557.7358457921</v>
      </c>
      <c r="O147" s="3">
        <f t="shared" si="66"/>
        <v>8.762252584706558E-5</v>
      </c>
      <c r="P147" s="3">
        <f t="shared" si="67"/>
        <v>0.5847995867954785</v>
      </c>
      <c r="Q147" s="3">
        <f t="shared" si="60"/>
        <v>0.34199055671616241</v>
      </c>
      <c r="R147" s="3">
        <f t="shared" si="61"/>
        <v>32051.662123049864</v>
      </c>
      <c r="S147" s="2">
        <f t="shared" si="52"/>
        <v>3962384.1227064114</v>
      </c>
      <c r="T147" s="3">
        <f t="shared" si="68"/>
        <v>59773.652450188834</v>
      </c>
      <c r="U147" s="2">
        <f t="shared" si="54"/>
        <v>0.69315691896012677</v>
      </c>
      <c r="V147" s="2">
        <f t="shared" si="55"/>
        <v>0.66415169389098705</v>
      </c>
      <c r="W147" s="2" t="s">
        <v>236</v>
      </c>
    </row>
    <row r="148" spans="1:23" ht="15">
      <c r="A148" s="2">
        <v>139</v>
      </c>
      <c r="B148" s="3">
        <f t="shared" si="56"/>
        <v>139</v>
      </c>
      <c r="D148" s="4" t="s">
        <v>143</v>
      </c>
      <c r="E148" s="1">
        <v>35.786926000000001</v>
      </c>
      <c r="F148" s="1">
        <v>139.67398700000001</v>
      </c>
      <c r="G148" s="3">
        <f>F148-B148</f>
        <v>0.67398700000001099</v>
      </c>
      <c r="H148" s="3">
        <f t="shared" si="57"/>
        <v>1.1763292265639219E-2</v>
      </c>
      <c r="I148" s="3">
        <f t="shared" si="62"/>
        <v>0.7208759261797959</v>
      </c>
      <c r="J148" s="3">
        <f t="shared" si="63"/>
        <v>0.81119727605763603</v>
      </c>
      <c r="K148" s="2">
        <f t="shared" si="58"/>
        <v>4.4342261419871498E-3</v>
      </c>
      <c r="L148" s="3">
        <f t="shared" si="64"/>
        <v>0.51966210094557852</v>
      </c>
      <c r="M148" s="3">
        <f t="shared" si="65"/>
        <v>1.0044342261419872</v>
      </c>
      <c r="N148" s="3">
        <f t="shared" si="59"/>
        <v>6385557.0594691634</v>
      </c>
      <c r="O148" s="3">
        <f t="shared" si="66"/>
        <v>9.1056455800764147E-5</v>
      </c>
      <c r="P148" s="3">
        <f t="shared" si="67"/>
        <v>0.5847725876925759</v>
      </c>
      <c r="Q148" s="3">
        <f t="shared" si="60"/>
        <v>0.34195897931667135</v>
      </c>
      <c r="R148" s="3">
        <f t="shared" si="61"/>
        <v>32051.657878977432</v>
      </c>
      <c r="S148" s="2">
        <f t="shared" si="52"/>
        <v>3962180.4175821082</v>
      </c>
      <c r="T148" s="3">
        <f t="shared" si="68"/>
        <v>60933.672779110988</v>
      </c>
      <c r="U148" s="2">
        <f t="shared" si="54"/>
        <v>0.6908935286900908</v>
      </c>
      <c r="V148" s="2">
        <f t="shared" si="55"/>
        <v>0.67704080865678873</v>
      </c>
      <c r="W148" s="2" t="s">
        <v>236</v>
      </c>
    </row>
    <row r="149" spans="1:23" ht="15">
      <c r="A149" s="2">
        <v>139</v>
      </c>
      <c r="B149" s="3">
        <f t="shared" si="56"/>
        <v>139</v>
      </c>
      <c r="D149" s="4" t="s">
        <v>144</v>
      </c>
      <c r="E149" s="1">
        <v>35.784174</v>
      </c>
      <c r="F149" s="1">
        <v>139.67903999999999</v>
      </c>
      <c r="G149" s="3">
        <f>F149-B149</f>
        <v>0.67903999999998632</v>
      </c>
      <c r="H149" s="3">
        <f t="shared" si="57"/>
        <v>1.1851483752742061E-2</v>
      </c>
      <c r="I149" s="3">
        <f t="shared" si="62"/>
        <v>0.72080293711600851</v>
      </c>
      <c r="J149" s="3">
        <f t="shared" si="63"/>
        <v>0.81122536260364897</v>
      </c>
      <c r="K149" s="2">
        <f t="shared" si="58"/>
        <v>4.4345332047850431E-3</v>
      </c>
      <c r="L149" s="3">
        <f t="shared" si="64"/>
        <v>0.51955687415506457</v>
      </c>
      <c r="M149" s="3">
        <f t="shared" si="65"/>
        <v>1.004434533204785</v>
      </c>
      <c r="N149" s="3">
        <f t="shared" si="59"/>
        <v>6385556.0834139297</v>
      </c>
      <c r="O149" s="3">
        <f t="shared" si="66"/>
        <v>9.243330705842071E-5</v>
      </c>
      <c r="P149" s="3">
        <f t="shared" si="67"/>
        <v>0.58473362402770923</v>
      </c>
      <c r="Q149" s="3">
        <f t="shared" si="60"/>
        <v>0.34191341106857842</v>
      </c>
      <c r="R149" s="3">
        <f t="shared" si="61"/>
        <v>32051.651754506431</v>
      </c>
      <c r="S149" s="2">
        <f t="shared" si="52"/>
        <v>3961878.2116266615</v>
      </c>
      <c r="T149" s="3">
        <f t="shared" si="68"/>
        <v>61392.626427213392</v>
      </c>
      <c r="U149" s="2">
        <f t="shared" si="54"/>
        <v>0.68753568474068305</v>
      </c>
      <c r="V149" s="2">
        <f t="shared" si="55"/>
        <v>0.68214029363570439</v>
      </c>
      <c r="W149" s="2" t="s">
        <v>236</v>
      </c>
    </row>
    <row r="150" spans="1:23" ht="15">
      <c r="A150" s="2">
        <v>139</v>
      </c>
      <c r="B150" s="3">
        <f t="shared" si="56"/>
        <v>139</v>
      </c>
      <c r="D150" s="4" t="s">
        <v>145</v>
      </c>
      <c r="E150" s="1">
        <v>35.777464000000002</v>
      </c>
      <c r="F150" s="1">
        <v>139.68596199999999</v>
      </c>
      <c r="G150" s="3">
        <f>F150-B150</f>
        <v>0.6859619999999893</v>
      </c>
      <c r="H150" s="3">
        <f t="shared" si="57"/>
        <v>1.1972295443565161E-2</v>
      </c>
      <c r="I150" s="3">
        <f t="shared" si="62"/>
        <v>0.72062499441022254</v>
      </c>
      <c r="J150" s="3">
        <f t="shared" si="63"/>
        <v>0.81129383612654238</v>
      </c>
      <c r="K150" s="2">
        <f t="shared" si="58"/>
        <v>4.4352818523002964E-3</v>
      </c>
      <c r="L150" s="3">
        <f t="shared" si="64"/>
        <v>0.51930038256873323</v>
      </c>
      <c r="M150" s="3">
        <f t="shared" si="65"/>
        <v>1.0044352818523004</v>
      </c>
      <c r="N150" s="3">
        <f t="shared" si="59"/>
        <v>6385553.703702827</v>
      </c>
      <c r="O150" s="3">
        <f t="shared" si="66"/>
        <v>9.4343330543804826E-5</v>
      </c>
      <c r="P150" s="3">
        <f t="shared" si="67"/>
        <v>0.58463861612373758</v>
      </c>
      <c r="Q150" s="3">
        <f t="shared" si="60"/>
        <v>0.34180231146307899</v>
      </c>
      <c r="R150" s="3">
        <f t="shared" si="61"/>
        <v>32051.636822491637</v>
      </c>
      <c r="S150" s="2">
        <f t="shared" si="52"/>
        <v>3961138.0332886386</v>
      </c>
      <c r="T150" s="3">
        <f t="shared" si="68"/>
        <v>62023.672300685612</v>
      </c>
      <c r="U150" s="2">
        <f t="shared" si="54"/>
        <v>0.67931148098487304</v>
      </c>
      <c r="V150" s="2">
        <f t="shared" si="55"/>
        <v>0.68915191445206236</v>
      </c>
      <c r="W150" s="2" t="s">
        <v>236</v>
      </c>
    </row>
    <row r="151" spans="1:23" ht="15">
      <c r="A151" s="2">
        <v>139</v>
      </c>
      <c r="B151" s="3">
        <f t="shared" si="56"/>
        <v>139</v>
      </c>
      <c r="D151" s="4" t="s">
        <v>146</v>
      </c>
      <c r="E151" s="1">
        <v>35.775725000000001</v>
      </c>
      <c r="F151" s="1">
        <v>139.69538</v>
      </c>
      <c r="G151" s="3">
        <f>F151-B151</f>
        <v>0.69538000000000011</v>
      </c>
      <c r="H151" s="3">
        <f t="shared" si="57"/>
        <v>1.2136670552518176E-2</v>
      </c>
      <c r="I151" s="3">
        <f t="shared" si="62"/>
        <v>0.72057888271398751</v>
      </c>
      <c r="J151" s="3">
        <f t="shared" si="63"/>
        <v>0.81131158028067607</v>
      </c>
      <c r="K151" s="2">
        <f t="shared" si="58"/>
        <v>4.435475866310888E-3</v>
      </c>
      <c r="L151" s="3">
        <f t="shared" si="64"/>
        <v>0.51923392621333853</v>
      </c>
      <c r="M151" s="3">
        <f t="shared" si="65"/>
        <v>1.004435475866311</v>
      </c>
      <c r="N151" s="3">
        <f t="shared" si="59"/>
        <v>6385553.0869947476</v>
      </c>
      <c r="O151" s="3">
        <f t="shared" si="66"/>
        <v>9.6955952311768867E-5</v>
      </c>
      <c r="P151" s="3">
        <f t="shared" si="67"/>
        <v>0.58461399205156916</v>
      </c>
      <c r="Q151" s="3">
        <f t="shared" si="60"/>
        <v>0.34177351970247216</v>
      </c>
      <c r="R151" s="3">
        <f t="shared" si="61"/>
        <v>32051.632952822805</v>
      </c>
      <c r="S151" s="2">
        <f t="shared" si="52"/>
        <v>3960951.0766641768</v>
      </c>
      <c r="T151" s="3">
        <f t="shared" si="68"/>
        <v>62876.616417403267</v>
      </c>
      <c r="U151" s="2">
        <f t="shared" si="54"/>
        <v>0.67723418515751965</v>
      </c>
      <c r="V151" s="2">
        <f t="shared" si="55"/>
        <v>0.69862907130448071</v>
      </c>
      <c r="W151" s="2" t="s">
        <v>236</v>
      </c>
    </row>
    <row r="152" spans="1:23" ht="15">
      <c r="A152" s="2">
        <v>139</v>
      </c>
      <c r="B152" s="3">
        <f t="shared" si="56"/>
        <v>139</v>
      </c>
      <c r="D152" s="4" t="s">
        <v>147</v>
      </c>
      <c r="E152" s="1">
        <v>35.768782000000002</v>
      </c>
      <c r="F152" s="1">
        <v>139.702324</v>
      </c>
      <c r="G152" s="3">
        <f>F152-B152</f>
        <v>0.70232400000000439</v>
      </c>
      <c r="H152" s="3">
        <f t="shared" si="57"/>
        <v>1.2257866215776736E-2</v>
      </c>
      <c r="I152" s="3">
        <f t="shared" si="62"/>
        <v>0.72039480073914275</v>
      </c>
      <c r="J152" s="3">
        <f t="shared" si="63"/>
        <v>0.81138241680086665</v>
      </c>
      <c r="K152" s="2">
        <f t="shared" si="58"/>
        <v>4.436250432826876E-3</v>
      </c>
      <c r="L152" s="3">
        <f t="shared" si="64"/>
        <v>0.51896866893198923</v>
      </c>
      <c r="M152" s="3">
        <f t="shared" si="65"/>
        <v>1.0044362504328268</v>
      </c>
      <c r="N152" s="3">
        <f t="shared" si="59"/>
        <v>6385550.6248989422</v>
      </c>
      <c r="O152" s="3">
        <f t="shared" si="66"/>
        <v>9.8919278084601671E-5</v>
      </c>
      <c r="P152" s="3">
        <f t="shared" si="67"/>
        <v>0.58451567447450437</v>
      </c>
      <c r="Q152" s="3">
        <f t="shared" si="60"/>
        <v>0.34165857370638475</v>
      </c>
      <c r="R152" s="3">
        <f t="shared" si="61"/>
        <v>32051.617503868154</v>
      </c>
      <c r="S152" s="2">
        <f t="shared" si="52"/>
        <v>3960185.163213619</v>
      </c>
      <c r="T152" s="3">
        <f t="shared" si="68"/>
        <v>63510.026982329095</v>
      </c>
      <c r="U152" s="2">
        <f t="shared" si="54"/>
        <v>0.66872403570687811</v>
      </c>
      <c r="V152" s="2">
        <f t="shared" si="55"/>
        <v>0.70566696647032323</v>
      </c>
      <c r="W152" s="2" t="s">
        <v>236</v>
      </c>
    </row>
    <row r="153" spans="1:23" ht="15">
      <c r="A153" s="2">
        <v>139</v>
      </c>
      <c r="B153" s="3">
        <f t="shared" si="56"/>
        <v>139</v>
      </c>
      <c r="D153" s="4" t="s">
        <v>148</v>
      </c>
      <c r="E153" s="1">
        <v>35.761339</v>
      </c>
      <c r="F153" s="1">
        <v>139.705535</v>
      </c>
      <c r="G153" s="3">
        <f>F153-B153</f>
        <v>0.70553499999999758</v>
      </c>
      <c r="H153" s="3">
        <f t="shared" si="57"/>
        <v>1.2313908738058155E-2</v>
      </c>
      <c r="I153" s="3">
        <f t="shared" si="62"/>
        <v>0.72019749779564213</v>
      </c>
      <c r="J153" s="3">
        <f t="shared" si="63"/>
        <v>0.81145834137915818</v>
      </c>
      <c r="K153" s="2">
        <f t="shared" si="58"/>
        <v>4.4370807101294391E-3</v>
      </c>
      <c r="L153" s="3">
        <f t="shared" si="64"/>
        <v>0.51868443583110391</v>
      </c>
      <c r="M153" s="3">
        <f t="shared" si="65"/>
        <v>1.0044370807101295</v>
      </c>
      <c r="N153" s="3">
        <f t="shared" si="59"/>
        <v>6385547.9857197702</v>
      </c>
      <c r="O153" s="3">
        <f t="shared" si="66"/>
        <v>9.9844539676370488E-5</v>
      </c>
      <c r="P153" s="3">
        <f t="shared" si="67"/>
        <v>0.58441026702667165</v>
      </c>
      <c r="Q153" s="3">
        <f t="shared" si="60"/>
        <v>0.34153536020618563</v>
      </c>
      <c r="R153" s="3">
        <f t="shared" si="61"/>
        <v>32051.60094376628</v>
      </c>
      <c r="S153" s="2">
        <f t="shared" si="52"/>
        <v>3959361.3786909878</v>
      </c>
      <c r="T153" s="3">
        <f t="shared" si="68"/>
        <v>63806.34132284997</v>
      </c>
      <c r="U153" s="2">
        <f t="shared" si="54"/>
        <v>0.65957087434430917</v>
      </c>
      <c r="V153" s="2">
        <f t="shared" si="55"/>
        <v>0.70895934803166638</v>
      </c>
      <c r="W153" s="2" t="s">
        <v>236</v>
      </c>
    </row>
    <row r="154" spans="1:23" ht="15">
      <c r="A154" s="2">
        <v>139</v>
      </c>
      <c r="B154" s="3">
        <f t="shared" si="56"/>
        <v>139</v>
      </c>
      <c r="D154" s="4" t="s">
        <v>149</v>
      </c>
      <c r="E154" s="1">
        <v>35.751325999999999</v>
      </c>
      <c r="F154" s="1">
        <v>139.71016599999999</v>
      </c>
      <c r="G154" s="3">
        <f>F154-B154</f>
        <v>0.71016599999998675</v>
      </c>
      <c r="H154" s="3">
        <f t="shared" si="57"/>
        <v>1.2394734935717824E-2</v>
      </c>
      <c r="I154" s="3">
        <f t="shared" si="62"/>
        <v>0.71993212617742408</v>
      </c>
      <c r="J154" s="3">
        <f t="shared" si="63"/>
        <v>0.81156046041917029</v>
      </c>
      <c r="K154" s="2">
        <f t="shared" si="58"/>
        <v>4.4381975608920859E-3</v>
      </c>
      <c r="L154" s="3">
        <f t="shared" si="64"/>
        <v>0.51830226630234644</v>
      </c>
      <c r="M154" s="3">
        <f t="shared" si="65"/>
        <v>1.004438197560892</v>
      </c>
      <c r="N154" s="3">
        <f t="shared" si="59"/>
        <v>6385544.4356227433</v>
      </c>
      <c r="O154" s="3">
        <f t="shared" si="66"/>
        <v>1.0118502589135369E-4</v>
      </c>
      <c r="P154" s="3">
        <f t="shared" si="67"/>
        <v>0.58426844779110254</v>
      </c>
      <c r="Q154" s="3">
        <f t="shared" si="60"/>
        <v>0.34136961908422431</v>
      </c>
      <c r="R154" s="3">
        <f t="shared" si="61"/>
        <v>32051.578667914109</v>
      </c>
      <c r="S154" s="2">
        <f t="shared" si="52"/>
        <v>3958253.3687657584</v>
      </c>
      <c r="T154" s="3">
        <f t="shared" si="68"/>
        <v>64233.208406410478</v>
      </c>
      <c r="U154" s="2">
        <f t="shared" si="54"/>
        <v>0.64725965295287058</v>
      </c>
      <c r="V154" s="2">
        <f t="shared" si="55"/>
        <v>0.7137023156267831</v>
      </c>
      <c r="W154" s="2" t="s">
        <v>236</v>
      </c>
    </row>
    <row r="155" spans="1:23" ht="15">
      <c r="A155" s="2">
        <v>139</v>
      </c>
      <c r="B155" s="3">
        <f t="shared" si="56"/>
        <v>139</v>
      </c>
      <c r="D155" s="4" t="s">
        <v>150</v>
      </c>
      <c r="E155" s="1">
        <v>35.748801999999998</v>
      </c>
      <c r="F155" s="1">
        <v>139.719604</v>
      </c>
      <c r="G155" s="3">
        <f>F155-B155</f>
        <v>0.71960400000000391</v>
      </c>
      <c r="H155" s="3">
        <f t="shared" si="57"/>
        <v>1.2559459110521348E-2</v>
      </c>
      <c r="I155" s="3">
        <f t="shared" si="62"/>
        <v>0.71986524387958661</v>
      </c>
      <c r="J155" s="3">
        <f t="shared" si="63"/>
        <v>0.81158619788982833</v>
      </c>
      <c r="K155" s="2">
        <f t="shared" si="58"/>
        <v>4.4384790674374562E-3</v>
      </c>
      <c r="L155" s="3">
        <f t="shared" si="64"/>
        <v>0.51820596934581675</v>
      </c>
      <c r="M155" s="3">
        <f t="shared" si="65"/>
        <v>1.0044384790674374</v>
      </c>
      <c r="N155" s="3">
        <f t="shared" si="59"/>
        <v>6385543.5408080192</v>
      </c>
      <c r="O155" s="3">
        <f t="shared" si="66"/>
        <v>1.0389895464370134E-4</v>
      </c>
      <c r="P155" s="3">
        <f t="shared" si="67"/>
        <v>0.58423269627326768</v>
      </c>
      <c r="Q155" s="3">
        <f t="shared" si="60"/>
        <v>0.34132784339473227</v>
      </c>
      <c r="R155" s="3">
        <f t="shared" si="61"/>
        <v>32051.573053205688</v>
      </c>
      <c r="S155" s="2">
        <f t="shared" si="52"/>
        <v>3957979.5314924819</v>
      </c>
      <c r="T155" s="3">
        <f t="shared" si="68"/>
        <v>65088.927580775664</v>
      </c>
      <c r="U155" s="2">
        <f t="shared" si="54"/>
        <v>0.64421701658313268</v>
      </c>
      <c r="V155" s="2">
        <f t="shared" si="55"/>
        <v>0.72321030645306295</v>
      </c>
      <c r="W155" s="2" t="s">
        <v>236</v>
      </c>
    </row>
    <row r="156" spans="1:23" ht="15">
      <c r="A156" s="2">
        <v>139</v>
      </c>
      <c r="B156" s="3">
        <f t="shared" si="56"/>
        <v>139</v>
      </c>
      <c r="D156" s="4" t="s">
        <v>151</v>
      </c>
      <c r="E156" s="1">
        <v>35.743507999999999</v>
      </c>
      <c r="F156" s="1">
        <v>139.728712</v>
      </c>
      <c r="G156" s="3">
        <f>F156-B156</f>
        <v>0.72871200000000158</v>
      </c>
      <c r="H156" s="3">
        <f t="shared" si="57"/>
        <v>1.271842369879295E-2</v>
      </c>
      <c r="I156" s="3">
        <f t="shared" si="62"/>
        <v>0.71972497442290639</v>
      </c>
      <c r="J156" s="3">
        <f t="shared" si="63"/>
        <v>0.811640176200636</v>
      </c>
      <c r="K156" s="2">
        <f t="shared" si="58"/>
        <v>4.439069490415279E-3</v>
      </c>
      <c r="L156" s="3">
        <f t="shared" si="64"/>
        <v>0.51800403880805324</v>
      </c>
      <c r="M156" s="3">
        <f t="shared" si="65"/>
        <v>1.0044390694904153</v>
      </c>
      <c r="N156" s="3">
        <f t="shared" si="59"/>
        <v>6385541.6640529726</v>
      </c>
      <c r="O156" s="3">
        <f t="shared" si="66"/>
        <v>1.0655986232357579E-4</v>
      </c>
      <c r="P156" s="3">
        <f t="shared" si="67"/>
        <v>0.58415770505660602</v>
      </c>
      <c r="Q156" s="3">
        <f t="shared" si="60"/>
        <v>0.34124022437700069</v>
      </c>
      <c r="R156" s="3">
        <f t="shared" si="61"/>
        <v>32051.56127710074</v>
      </c>
      <c r="S156" s="2">
        <f t="shared" si="52"/>
        <v>3957398.197620736</v>
      </c>
      <c r="T156" s="3">
        <f t="shared" si="68"/>
        <v>65917.134530508745</v>
      </c>
      <c r="U156" s="2">
        <f t="shared" si="54"/>
        <v>0.6377577513415108</v>
      </c>
      <c r="V156" s="2">
        <f t="shared" si="55"/>
        <v>0.7324126058945416</v>
      </c>
      <c r="W156" s="2" t="s">
        <v>236</v>
      </c>
    </row>
    <row r="157" spans="1:23" ht="15">
      <c r="A157" s="2">
        <v>139</v>
      </c>
      <c r="B157" s="3">
        <f t="shared" si="56"/>
        <v>139</v>
      </c>
      <c r="D157" s="4" t="s">
        <v>152</v>
      </c>
      <c r="E157" s="1">
        <v>35.733491999999998</v>
      </c>
      <c r="F157" s="1">
        <v>139.73934499999999</v>
      </c>
      <c r="G157" s="3">
        <f>F157-B157</f>
        <v>0.73934499999998593</v>
      </c>
      <c r="H157" s="3">
        <f t="shared" si="57"/>
        <v>1.2904004558157234E-2</v>
      </c>
      <c r="I157" s="3">
        <f t="shared" si="62"/>
        <v>0.71945964221137004</v>
      </c>
      <c r="J157" s="3">
        <f t="shared" si="63"/>
        <v>0.81174228167918527</v>
      </c>
      <c r="K157" s="2">
        <f t="shared" si="58"/>
        <v>4.4401864430696127E-3</v>
      </c>
      <c r="L157" s="3">
        <f t="shared" si="64"/>
        <v>0.5176221767709126</v>
      </c>
      <c r="M157" s="3">
        <f t="shared" si="65"/>
        <v>1.0044401864430696</v>
      </c>
      <c r="N157" s="3">
        <f t="shared" si="59"/>
        <v>6385538.1136426078</v>
      </c>
      <c r="O157" s="3">
        <f t="shared" si="66"/>
        <v>1.0971988692945815E-4</v>
      </c>
      <c r="P157" s="3">
        <f t="shared" si="67"/>
        <v>0.5840158115447478</v>
      </c>
      <c r="Q157" s="3">
        <f t="shared" si="60"/>
        <v>0.34107446813427039</v>
      </c>
      <c r="R157" s="3">
        <f t="shared" si="61"/>
        <v>32051.538999285112</v>
      </c>
      <c r="S157" s="2">
        <f t="shared" si="52"/>
        <v>3956294.0303792804</v>
      </c>
      <c r="T157" s="3">
        <f t="shared" si="68"/>
        <v>66887.358175973204</v>
      </c>
      <c r="U157" s="2">
        <f t="shared" si="54"/>
        <v>0.62548922643644944</v>
      </c>
      <c r="V157" s="2">
        <f t="shared" si="55"/>
        <v>0.74319286862192446</v>
      </c>
      <c r="W157" s="2" t="s">
        <v>236</v>
      </c>
    </row>
    <row r="158" spans="1:23" ht="15">
      <c r="A158" s="2">
        <v>139</v>
      </c>
      <c r="B158" s="3">
        <f t="shared" si="56"/>
        <v>139</v>
      </c>
      <c r="D158" s="4" t="s">
        <v>153</v>
      </c>
      <c r="E158" s="1">
        <v>35.727957000000004</v>
      </c>
      <c r="F158" s="1">
        <v>139.74479199999999</v>
      </c>
      <c r="G158" s="3">
        <f>F158-B158</f>
        <v>0.74479199999998968</v>
      </c>
      <c r="H158" s="3">
        <f t="shared" si="57"/>
        <v>1.2999072642513432E-2</v>
      </c>
      <c r="I158" s="3">
        <f t="shared" si="62"/>
        <v>0.71931304406642005</v>
      </c>
      <c r="J158" s="3">
        <f t="shared" si="63"/>
        <v>0.81179869613970612</v>
      </c>
      <c r="K158" s="2">
        <f t="shared" si="58"/>
        <v>4.4408036326204171E-3</v>
      </c>
      <c r="L158" s="3">
        <f t="shared" si="64"/>
        <v>0.5174112553640996</v>
      </c>
      <c r="M158" s="3">
        <f t="shared" si="65"/>
        <v>1.0044408036326204</v>
      </c>
      <c r="N158" s="3">
        <f t="shared" si="59"/>
        <v>6385536.1518107159</v>
      </c>
      <c r="O158" s="3">
        <f t="shared" si="66"/>
        <v>1.1135800460686297E-4</v>
      </c>
      <c r="P158" s="3">
        <f t="shared" si="67"/>
        <v>0.58393739128940281</v>
      </c>
      <c r="Q158" s="3">
        <f t="shared" si="60"/>
        <v>0.34098287694587315</v>
      </c>
      <c r="R158" s="3">
        <f t="shared" si="61"/>
        <v>32051.526689348379</v>
      </c>
      <c r="S158" s="2">
        <f t="shared" si="52"/>
        <v>3955683.6001865496</v>
      </c>
      <c r="T158" s="3">
        <f t="shared" si="68"/>
        <v>67384.810844967666</v>
      </c>
      <c r="U158" s="2">
        <f t="shared" si="54"/>
        <v>0.61870666873943991</v>
      </c>
      <c r="V158" s="2">
        <f t="shared" si="55"/>
        <v>0.74872012049964076</v>
      </c>
      <c r="W158" s="2" t="s">
        <v>237</v>
      </c>
    </row>
    <row r="159" spans="1:23" ht="15">
      <c r="A159" s="2">
        <v>139</v>
      </c>
      <c r="B159" s="3">
        <f t="shared" si="56"/>
        <v>139</v>
      </c>
      <c r="D159" s="4" t="s">
        <v>154</v>
      </c>
      <c r="E159" s="1">
        <v>35.721322000000001</v>
      </c>
      <c r="F159" s="1">
        <v>139.752094</v>
      </c>
      <c r="G159" s="3">
        <f>F159-B159</f>
        <v>0.7520939999999996</v>
      </c>
      <c r="H159" s="3">
        <f t="shared" si="57"/>
        <v>1.312651658449423E-2</v>
      </c>
      <c r="I159" s="3">
        <f t="shared" si="62"/>
        <v>0.71913733853923612</v>
      </c>
      <c r="J159" s="3">
        <f t="shared" si="63"/>
        <v>0.8118663121620836</v>
      </c>
      <c r="K159" s="2">
        <f t="shared" si="58"/>
        <v>4.4415434268186326E-3</v>
      </c>
      <c r="L159" s="3">
        <f t="shared" si="64"/>
        <v>0.5171585116812959</v>
      </c>
      <c r="M159" s="3">
        <f t="shared" si="65"/>
        <v>1.0044415434268186</v>
      </c>
      <c r="N159" s="3">
        <f t="shared" si="59"/>
        <v>6385533.8002634821</v>
      </c>
      <c r="O159" s="3">
        <f t="shared" si="66"/>
        <v>1.1357115048714017E-4</v>
      </c>
      <c r="P159" s="3">
        <f t="shared" si="67"/>
        <v>0.5838433789779055</v>
      </c>
      <c r="Q159" s="3">
        <f t="shared" si="60"/>
        <v>0.34087309117633818</v>
      </c>
      <c r="R159" s="3">
        <f t="shared" si="61"/>
        <v>32051.511934059388</v>
      </c>
      <c r="S159" s="2">
        <f t="shared" si="52"/>
        <v>3954952.4275476565</v>
      </c>
      <c r="T159" s="3">
        <f t="shared" si="68"/>
        <v>68051.1119949821</v>
      </c>
      <c r="U159" s="2">
        <f t="shared" si="54"/>
        <v>0.61058252830729409</v>
      </c>
      <c r="V159" s="2">
        <f t="shared" si="55"/>
        <v>0.75612346661091223</v>
      </c>
      <c r="W159" s="2" t="s">
        <v>236</v>
      </c>
    </row>
    <row r="160" spans="1:23" ht="15">
      <c r="A160" s="2">
        <v>139</v>
      </c>
      <c r="B160" s="3">
        <f t="shared" si="56"/>
        <v>139</v>
      </c>
      <c r="D160" s="4" t="s">
        <v>155</v>
      </c>
      <c r="E160" s="1">
        <v>35.709719399999997</v>
      </c>
      <c r="F160" s="1">
        <v>139.753253</v>
      </c>
      <c r="G160" s="3">
        <f>F160-B160</f>
        <v>0.75325300000000084</v>
      </c>
      <c r="H160" s="3">
        <f t="shared" si="57"/>
        <v>1.3146744950524867E-2</v>
      </c>
      <c r="I160" s="3">
        <f t="shared" si="62"/>
        <v>0.71883015325218913</v>
      </c>
      <c r="J160" s="3">
        <f t="shared" si="63"/>
        <v>0.81198452588450198</v>
      </c>
      <c r="K160" s="2">
        <f t="shared" si="58"/>
        <v>4.4428369639431019E-3</v>
      </c>
      <c r="L160" s="3">
        <f t="shared" si="64"/>
        <v>0.51671678922456576</v>
      </c>
      <c r="M160" s="3">
        <f t="shared" si="65"/>
        <v>1.0044428369639431</v>
      </c>
      <c r="N160" s="3">
        <f t="shared" si="59"/>
        <v>6385529.6885672323</v>
      </c>
      <c r="O160" s="3">
        <f t="shared" si="66"/>
        <v>1.1395463149222169E-4</v>
      </c>
      <c r="P160" s="3">
        <f t="shared" si="67"/>
        <v>0.58367896117996265</v>
      </c>
      <c r="Q160" s="3">
        <f t="shared" si="60"/>
        <v>0.34068112972412035</v>
      </c>
      <c r="R160" s="3">
        <f t="shared" si="61"/>
        <v>32051.486134338324</v>
      </c>
      <c r="S160" s="2">
        <f t="shared" si="52"/>
        <v>3953665.8219497623</v>
      </c>
      <c r="T160" s="3">
        <f t="shared" si="68"/>
        <v>68165.863670073377</v>
      </c>
      <c r="U160" s="2">
        <f t="shared" si="54"/>
        <v>0.59628691055291438</v>
      </c>
      <c r="V160" s="2">
        <f t="shared" si="55"/>
        <v>0.75739848522303754</v>
      </c>
      <c r="W160" s="2" t="s">
        <v>238</v>
      </c>
    </row>
    <row r="161" spans="1:23" ht="15">
      <c r="A161" s="2">
        <v>139</v>
      </c>
      <c r="B161" s="3">
        <f t="shared" si="56"/>
        <v>139</v>
      </c>
      <c r="D161" s="4" t="s">
        <v>156</v>
      </c>
      <c r="E161" s="1">
        <v>35.702030000000001</v>
      </c>
      <c r="F161" s="1">
        <v>139.75365300000001</v>
      </c>
      <c r="G161" s="3">
        <f>F161-B161</f>
        <v>0.75365300000001412</v>
      </c>
      <c r="H161" s="3">
        <f t="shared" si="57"/>
        <v>1.3153726267533075E-2</v>
      </c>
      <c r="I161" s="3">
        <f t="shared" si="62"/>
        <v>0.71862662138209854</v>
      </c>
      <c r="J161" s="3">
        <f t="shared" si="63"/>
        <v>0.8120628514097249</v>
      </c>
      <c r="K161" s="2">
        <f t="shared" si="58"/>
        <v>4.4436941337815576E-3</v>
      </c>
      <c r="L161" s="3">
        <f t="shared" si="64"/>
        <v>0.51642422095905005</v>
      </c>
      <c r="M161" s="3">
        <f t="shared" si="65"/>
        <v>1.0044436941337815</v>
      </c>
      <c r="N161" s="3">
        <f t="shared" si="59"/>
        <v>6385526.963932367</v>
      </c>
      <c r="O161" s="3">
        <f t="shared" si="66"/>
        <v>1.1409769926502769E-4</v>
      </c>
      <c r="P161" s="3">
        <f t="shared" si="67"/>
        <v>0.58356998325848375</v>
      </c>
      <c r="Q161" s="3">
        <f t="shared" si="60"/>
        <v>0.34055392536030699</v>
      </c>
      <c r="R161" s="3">
        <f t="shared" si="61"/>
        <v>32051.469038032854</v>
      </c>
      <c r="S161" s="2">
        <f t="shared" si="52"/>
        <v>3952812.8949306579</v>
      </c>
      <c r="T161" s="3">
        <f t="shared" si="68"/>
        <v>68208.612760642151</v>
      </c>
      <c r="U161" s="2">
        <f t="shared" si="54"/>
        <v>0.58680994367397699</v>
      </c>
      <c r="V161" s="2">
        <f t="shared" si="55"/>
        <v>0.7578734751182461</v>
      </c>
      <c r="W161" s="2" t="s">
        <v>236</v>
      </c>
    </row>
    <row r="162" spans="1:23" ht="15">
      <c r="A162" s="2">
        <v>139</v>
      </c>
      <c r="B162" s="3">
        <f t="shared" si="56"/>
        <v>139</v>
      </c>
      <c r="D162" s="4" t="s">
        <v>157</v>
      </c>
      <c r="E162" s="1">
        <v>35.669750000000001</v>
      </c>
      <c r="F162" s="1">
        <v>139.75560999999999</v>
      </c>
      <c r="G162" s="3">
        <f>F162-B162</f>
        <v>0.75560999999999012</v>
      </c>
      <c r="H162" s="3">
        <f t="shared" si="57"/>
        <v>1.3187882360994186E-2</v>
      </c>
      <c r="I162" s="3">
        <f t="shared" si="62"/>
        <v>0.71777262534485087</v>
      </c>
      <c r="J162" s="3">
        <f t="shared" si="63"/>
        <v>0.81239150133844173</v>
      </c>
      <c r="K162" s="2">
        <f t="shared" si="58"/>
        <v>4.447291676215586E-3</v>
      </c>
      <c r="L162" s="3">
        <f t="shared" si="64"/>
        <v>0.51519754169443965</v>
      </c>
      <c r="M162" s="3">
        <f t="shared" si="65"/>
        <v>1.0044472916762155</v>
      </c>
      <c r="N162" s="3">
        <f t="shared" si="59"/>
        <v>6385515.5286758952</v>
      </c>
      <c r="O162" s="3">
        <f t="shared" si="66"/>
        <v>1.1478387232131279E-4</v>
      </c>
      <c r="P162" s="3">
        <f t="shared" si="67"/>
        <v>0.58311238072353822</v>
      </c>
      <c r="Q162" s="3">
        <f t="shared" si="60"/>
        <v>0.34002004855307261</v>
      </c>
      <c r="R162" s="3">
        <f t="shared" si="61"/>
        <v>32051.397285074549</v>
      </c>
      <c r="S162" s="2">
        <f t="shared" si="52"/>
        <v>3949232.5247001238</v>
      </c>
      <c r="T162" s="3">
        <f t="shared" si="68"/>
        <v>68413.28839180783</v>
      </c>
      <c r="U162" s="2">
        <f t="shared" si="54"/>
        <v>0.54702805222359796</v>
      </c>
      <c r="V162" s="2">
        <f t="shared" si="55"/>
        <v>0.76014764879786478</v>
      </c>
      <c r="W162" s="2" t="s">
        <v>236</v>
      </c>
    </row>
    <row r="163" spans="1:23" ht="15">
      <c r="A163" s="2">
        <v>139</v>
      </c>
      <c r="B163" s="3">
        <f t="shared" si="56"/>
        <v>139</v>
      </c>
      <c r="D163" s="4" t="s">
        <v>158</v>
      </c>
      <c r="E163" s="1">
        <v>35.661214999999999</v>
      </c>
      <c r="F163" s="1">
        <v>139.75153499999999</v>
      </c>
      <c r="G163" s="3">
        <f>F163-B163</f>
        <v>0.75153499999998985</v>
      </c>
      <c r="H163" s="3">
        <f t="shared" si="57"/>
        <v>1.3116760193975412E-2</v>
      </c>
      <c r="I163" s="3">
        <f t="shared" si="62"/>
        <v>0.71754693981213635</v>
      </c>
      <c r="J163" s="3">
        <f t="shared" si="63"/>
        <v>0.81247835499072563</v>
      </c>
      <c r="K163" s="2">
        <f t="shared" si="58"/>
        <v>4.4482426565548433E-3</v>
      </c>
      <c r="L163" s="3">
        <f t="shared" si="64"/>
        <v>0.5148736108337616</v>
      </c>
      <c r="M163" s="3">
        <f t="shared" si="65"/>
        <v>1.0044482426565549</v>
      </c>
      <c r="N163" s="3">
        <f t="shared" si="59"/>
        <v>6385512.5058714822</v>
      </c>
      <c r="O163" s="3">
        <f t="shared" si="66"/>
        <v>1.1357343395239732E-4</v>
      </c>
      <c r="P163" s="3">
        <f t="shared" si="67"/>
        <v>0.58299135728719376</v>
      </c>
      <c r="Q163" s="3">
        <f t="shared" si="60"/>
        <v>0.33987892267156439</v>
      </c>
      <c r="R163" s="3">
        <f t="shared" si="61"/>
        <v>32051.37831784541</v>
      </c>
      <c r="S163" s="2">
        <f t="shared" si="52"/>
        <v>3948282.6698357812</v>
      </c>
      <c r="T163" s="3">
        <f t="shared" si="68"/>
        <v>68051.572137054885</v>
      </c>
      <c r="U163" s="2">
        <f t="shared" si="54"/>
        <v>0.53647410928645789</v>
      </c>
      <c r="V163" s="2">
        <f t="shared" si="55"/>
        <v>0.75612857930060984</v>
      </c>
      <c r="W163" s="2" t="s">
        <v>236</v>
      </c>
    </row>
    <row r="164" spans="1:23" ht="15">
      <c r="A164" s="2">
        <v>139</v>
      </c>
      <c r="B164" s="3">
        <f t="shared" si="56"/>
        <v>139</v>
      </c>
      <c r="D164" s="4" t="s">
        <v>159</v>
      </c>
      <c r="E164" s="1">
        <v>35.654071000000002</v>
      </c>
      <c r="F164" s="1">
        <v>139.74983800000001</v>
      </c>
      <c r="G164" s="3">
        <f>F164-B164</f>
        <v>0.74983800000001111</v>
      </c>
      <c r="H164" s="3">
        <f t="shared" si="57"/>
        <v>1.308714195656944E-2</v>
      </c>
      <c r="I164" s="3">
        <f t="shared" si="62"/>
        <v>0.71735807269030594</v>
      </c>
      <c r="J164" s="3">
        <f t="shared" si="63"/>
        <v>0.81255103972282672</v>
      </c>
      <c r="K164" s="2">
        <f t="shared" si="58"/>
        <v>4.4490385763131558E-3</v>
      </c>
      <c r="L164" s="3">
        <f t="shared" si="64"/>
        <v>0.51460260445395023</v>
      </c>
      <c r="M164" s="3">
        <f t="shared" si="65"/>
        <v>1.0044490385763132</v>
      </c>
      <c r="N164" s="3">
        <f t="shared" si="59"/>
        <v>6385509.9759489167</v>
      </c>
      <c r="O164" s="3">
        <f t="shared" si="66"/>
        <v>1.1308133505629896E-4</v>
      </c>
      <c r="P164" s="3">
        <f t="shared" si="67"/>
        <v>0.58289004781807119</v>
      </c>
      <c r="Q164" s="3">
        <f t="shared" si="60"/>
        <v>0.33976080784535334</v>
      </c>
      <c r="R164" s="3">
        <f t="shared" si="61"/>
        <v>32051.36244330907</v>
      </c>
      <c r="S164" s="2">
        <f t="shared" si="52"/>
        <v>3947488.8144193143</v>
      </c>
      <c r="T164" s="3">
        <f t="shared" si="68"/>
        <v>67903.953511286338</v>
      </c>
      <c r="U164" s="2">
        <f t="shared" si="54"/>
        <v>0.52765349354793623</v>
      </c>
      <c r="V164" s="2">
        <f t="shared" si="55"/>
        <v>0.754488372347626</v>
      </c>
      <c r="W164" s="2" t="s">
        <v>236</v>
      </c>
    </row>
    <row r="165" spans="1:23" ht="15">
      <c r="A165" s="2">
        <v>139</v>
      </c>
      <c r="B165" s="3">
        <f t="shared" si="56"/>
        <v>139</v>
      </c>
      <c r="D165" s="4" t="s">
        <v>160</v>
      </c>
      <c r="E165" s="1">
        <v>35.648181000000001</v>
      </c>
      <c r="F165" s="1">
        <v>139.74877599999999</v>
      </c>
      <c r="G165" s="3">
        <f>F165-B165</f>
        <v>0.74877599999999234</v>
      </c>
      <c r="H165" s="3">
        <f t="shared" si="57"/>
        <v>1.3068606559912932E-2</v>
      </c>
      <c r="I165" s="3">
        <f t="shared" si="62"/>
        <v>0.71720238318538809</v>
      </c>
      <c r="J165" s="3">
        <f t="shared" si="63"/>
        <v>0.81261095646378823</v>
      </c>
      <c r="K165" s="2">
        <f t="shared" si="58"/>
        <v>4.4496947362520434E-3</v>
      </c>
      <c r="L165" s="3">
        <f t="shared" si="64"/>
        <v>0.51437925844680021</v>
      </c>
      <c r="M165" s="3">
        <f t="shared" si="65"/>
        <v>1.004449694736252</v>
      </c>
      <c r="N165" s="3">
        <f t="shared" si="59"/>
        <v>6385507.8902712855</v>
      </c>
      <c r="O165" s="3">
        <f t="shared" si="66"/>
        <v>1.127778767869324E-4</v>
      </c>
      <c r="P165" s="3">
        <f t="shared" si="67"/>
        <v>0.58280651457838661</v>
      </c>
      <c r="Q165" s="3">
        <f t="shared" si="60"/>
        <v>0.33966343343500716</v>
      </c>
      <c r="R165" s="3">
        <f t="shared" si="61"/>
        <v>32051.349356282462</v>
      </c>
      <c r="S165" s="2">
        <f t="shared" si="52"/>
        <v>3946834.5413130135</v>
      </c>
      <c r="T165" s="3">
        <f t="shared" si="68"/>
        <v>67812.757277282508</v>
      </c>
      <c r="U165" s="2">
        <f t="shared" si="54"/>
        <v>0.52038379236681698</v>
      </c>
      <c r="V165" s="2">
        <f t="shared" si="55"/>
        <v>0.75347508085869452</v>
      </c>
      <c r="W165" s="2" t="s">
        <v>238</v>
      </c>
    </row>
    <row r="166" spans="1:23" ht="15">
      <c r="A166" s="2">
        <v>139</v>
      </c>
      <c r="B166" s="3">
        <f t="shared" si="56"/>
        <v>139</v>
      </c>
      <c r="D166" s="4" t="s">
        <v>161</v>
      </c>
      <c r="E166" s="1">
        <v>35.758526000000003</v>
      </c>
      <c r="F166" s="1">
        <v>139.628603</v>
      </c>
      <c r="G166" s="3">
        <f>F166-B166</f>
        <v>0.62860299999999825</v>
      </c>
      <c r="H166" s="3">
        <f t="shared" si="57"/>
        <v>1.0971192037913888E-2</v>
      </c>
      <c r="I166" s="3">
        <f t="shared" si="62"/>
        <v>0.72012293893096213</v>
      </c>
      <c r="J166" s="3">
        <f t="shared" si="63"/>
        <v>0.8114870326730067</v>
      </c>
      <c r="K166" s="2">
        <f t="shared" si="58"/>
        <v>4.4373944855399753E-3</v>
      </c>
      <c r="L166" s="3">
        <f t="shared" si="64"/>
        <v>0.51857704717456621</v>
      </c>
      <c r="M166" s="3">
        <f t="shared" si="65"/>
        <v>1.00443739448554</v>
      </c>
      <c r="N166" s="3">
        <f t="shared" si="59"/>
        <v>6385546.9883315265</v>
      </c>
      <c r="O166" s="3">
        <f t="shared" si="66"/>
        <v>7.9263054157665294E-5</v>
      </c>
      <c r="P166" s="3">
        <f t="shared" si="67"/>
        <v>0.58437042687285123</v>
      </c>
      <c r="Q166" s="3">
        <f t="shared" si="60"/>
        <v>0.3414887958035584</v>
      </c>
      <c r="R166" s="3">
        <f t="shared" si="61"/>
        <v>32051.594685437725</v>
      </c>
      <c r="S166" s="2">
        <f t="shared" si="52"/>
        <v>3959001.9103585053</v>
      </c>
      <c r="T166" s="3">
        <f t="shared" si="68"/>
        <v>56850.762464059146</v>
      </c>
      <c r="U166" s="2">
        <f t="shared" si="54"/>
        <v>0.65557678176117029</v>
      </c>
      <c r="V166" s="2">
        <f t="shared" si="55"/>
        <v>0.63167513848954604</v>
      </c>
      <c r="W166" s="2" t="s">
        <v>236</v>
      </c>
    </row>
    <row r="167" spans="1:23" ht="15">
      <c r="A167" s="2">
        <v>139</v>
      </c>
      <c r="B167" s="3">
        <f t="shared" si="56"/>
        <v>139</v>
      </c>
      <c r="D167" s="4" t="s">
        <v>162</v>
      </c>
      <c r="E167" s="1">
        <v>35.751134999999998</v>
      </c>
      <c r="F167" s="1">
        <v>139.64105799999999</v>
      </c>
      <c r="G167" s="3">
        <f>F167-B167</f>
        <v>0.64105799999998681</v>
      </c>
      <c r="H167" s="3">
        <f t="shared" si="57"/>
        <v>1.1188572796249583E-2</v>
      </c>
      <c r="I167" s="3">
        <f t="shared" si="62"/>
        <v>0.71992706480921587</v>
      </c>
      <c r="J167" s="3">
        <f t="shared" si="63"/>
        <v>0.81156240811961367</v>
      </c>
      <c r="K167" s="2">
        <f t="shared" si="58"/>
        <v>4.4382188637774565E-3</v>
      </c>
      <c r="L167" s="3">
        <f t="shared" si="64"/>
        <v>0.51829497864481289</v>
      </c>
      <c r="M167" s="3">
        <f t="shared" si="65"/>
        <v>1.0044382188637775</v>
      </c>
      <c r="N167" s="3">
        <f t="shared" si="59"/>
        <v>6385544.367908014</v>
      </c>
      <c r="O167" s="3">
        <f t="shared" si="66"/>
        <v>8.2450487538799627E-5</v>
      </c>
      <c r="P167" s="3">
        <f t="shared" si="67"/>
        <v>0.58426574238705242</v>
      </c>
      <c r="Q167" s="3">
        <f t="shared" si="60"/>
        <v>0.34136645772709351</v>
      </c>
      <c r="R167" s="3">
        <f t="shared" si="61"/>
        <v>32051.578243023407</v>
      </c>
      <c r="S167" s="2">
        <f t="shared" si="52"/>
        <v>3958189.1089711217</v>
      </c>
      <c r="T167" s="3">
        <f t="shared" si="68"/>
        <v>57982.567465295499</v>
      </c>
      <c r="U167" s="2">
        <f t="shared" si="54"/>
        <v>0.64654565523468577</v>
      </c>
      <c r="V167" s="2">
        <f t="shared" si="55"/>
        <v>0.64425074961439444</v>
      </c>
      <c r="W167" s="2" t="s">
        <v>236</v>
      </c>
    </row>
    <row r="168" spans="1:23" ht="15">
      <c r="A168" s="2">
        <v>139</v>
      </c>
      <c r="B168" s="3">
        <f t="shared" si="56"/>
        <v>139</v>
      </c>
      <c r="D168" s="4" t="s">
        <v>163</v>
      </c>
      <c r="E168" s="1">
        <v>35.742055999999998</v>
      </c>
      <c r="F168" s="1">
        <v>139.64911000000001</v>
      </c>
      <c r="G168" s="3">
        <f>F168-B168</f>
        <v>0.6491100000000074</v>
      </c>
      <c r="H168" s="3">
        <f t="shared" si="57"/>
        <v>1.1329106707620525E-2</v>
      </c>
      <c r="I168" s="3">
        <f t="shared" si="62"/>
        <v>0.71968650559183256</v>
      </c>
      <c r="J168" s="3">
        <f t="shared" si="63"/>
        <v>0.81165497977014778</v>
      </c>
      <c r="K168" s="2">
        <f t="shared" si="58"/>
        <v>4.4392314209726327E-3</v>
      </c>
      <c r="L168" s="3">
        <f t="shared" si="64"/>
        <v>0.5179486663309828</v>
      </c>
      <c r="M168" s="3">
        <f t="shared" si="65"/>
        <v>1.0044392314209727</v>
      </c>
      <c r="N168" s="3">
        <f t="shared" si="59"/>
        <v>6385541.1493307613</v>
      </c>
      <c r="O168" s="3">
        <f t="shared" si="66"/>
        <v>8.4554017958250545E-5</v>
      </c>
      <c r="P168" s="3">
        <f t="shared" si="67"/>
        <v>0.58413713613698726</v>
      </c>
      <c r="Q168" s="3">
        <f t="shared" si="60"/>
        <v>0.34121619381432117</v>
      </c>
      <c r="R168" s="3">
        <f t="shared" si="61"/>
        <v>32051.558047365121</v>
      </c>
      <c r="S168" s="2">
        <f t="shared" si="52"/>
        <v>3957186.5076158131</v>
      </c>
      <c r="T168" s="3">
        <f t="shared" si="68"/>
        <v>58717.534297882776</v>
      </c>
      <c r="U168" s="2">
        <f t="shared" si="54"/>
        <v>0.63540564017570056</v>
      </c>
      <c r="V168" s="2">
        <f t="shared" si="55"/>
        <v>0.65241704775425302</v>
      </c>
      <c r="W168" s="2" t="s">
        <v>236</v>
      </c>
    </row>
    <row r="169" spans="1:23" ht="15">
      <c r="A169" s="2">
        <v>139</v>
      </c>
      <c r="B169" s="3">
        <f t="shared" si="56"/>
        <v>139</v>
      </c>
      <c r="D169" s="4" t="s">
        <v>164</v>
      </c>
      <c r="E169" s="1">
        <v>35.737819999999999</v>
      </c>
      <c r="F169" s="1">
        <v>139.65356600000001</v>
      </c>
      <c r="G169" s="3">
        <f>F169-B169</f>
        <v>0.65356600000001208</v>
      </c>
      <c r="H169" s="3">
        <f t="shared" si="57"/>
        <v>1.1406878579089475E-2</v>
      </c>
      <c r="I169" s="3">
        <f t="shared" si="62"/>
        <v>0.71957428635847431</v>
      </c>
      <c r="J169" s="3">
        <f t="shared" si="63"/>
        <v>0.81169816406455442</v>
      </c>
      <c r="K169" s="2">
        <f t="shared" si="58"/>
        <v>4.4397038142462708E-3</v>
      </c>
      <c r="L169" s="3">
        <f t="shared" si="64"/>
        <v>0.51778715358830762</v>
      </c>
      <c r="M169" s="3">
        <f t="shared" si="65"/>
        <v>1.0044397038142463</v>
      </c>
      <c r="N169" s="3">
        <f t="shared" si="59"/>
        <v>6385539.6477537975</v>
      </c>
      <c r="O169" s="3">
        <f t="shared" si="66"/>
        <v>8.5728014373077167E-5</v>
      </c>
      <c r="P169" s="3">
        <f t="shared" si="67"/>
        <v>0.58407712714523552</v>
      </c>
      <c r="Q169" s="3">
        <f t="shared" si="60"/>
        <v>0.34114609045423161</v>
      </c>
      <c r="R169" s="3">
        <f t="shared" si="61"/>
        <v>32051.548625396485</v>
      </c>
      <c r="S169" s="2">
        <f t="shared" si="52"/>
        <v>3956719.1645106822</v>
      </c>
      <c r="T169" s="3">
        <f t="shared" si="68"/>
        <v>59123.754880721433</v>
      </c>
      <c r="U169" s="2">
        <f t="shared" si="54"/>
        <v>0.63021293900758024</v>
      </c>
      <c r="V169" s="2">
        <f t="shared" si="55"/>
        <v>0.65693060978579365</v>
      </c>
      <c r="W169" s="2" t="s">
        <v>236</v>
      </c>
    </row>
    <row r="170" spans="1:23" ht="15">
      <c r="A170" s="2">
        <v>139</v>
      </c>
      <c r="B170" s="3">
        <f t="shared" si="56"/>
        <v>139</v>
      </c>
      <c r="D170" s="4" t="s">
        <v>165</v>
      </c>
      <c r="E170" s="1">
        <v>35.732537999999998</v>
      </c>
      <c r="F170" s="1">
        <v>139.67065299999999</v>
      </c>
      <c r="G170" s="3">
        <f>F170-B170</f>
        <v>0.67065299999998729</v>
      </c>
      <c r="H170" s="3">
        <f t="shared" si="57"/>
        <v>1.1705102988377313E-2</v>
      </c>
      <c r="I170" s="3">
        <f t="shared" si="62"/>
        <v>0.71943437343545869</v>
      </c>
      <c r="J170" s="3">
        <f t="shared" si="63"/>
        <v>0.81175200568751282</v>
      </c>
      <c r="K170" s="2">
        <f t="shared" si="58"/>
        <v>4.4402928233076063E-3</v>
      </c>
      <c r="L170" s="3">
        <f t="shared" si="64"/>
        <v>0.51758581768047107</v>
      </c>
      <c r="M170" s="3">
        <f t="shared" si="65"/>
        <v>1.0044402928233076</v>
      </c>
      <c r="N170" s="3">
        <f t="shared" si="59"/>
        <v>6385537.7754965359</v>
      </c>
      <c r="O170" s="3">
        <f t="shared" si="66"/>
        <v>9.0281178416604677E-5</v>
      </c>
      <c r="P170" s="3">
        <f t="shared" si="67"/>
        <v>0.58400229559677264</v>
      </c>
      <c r="Q170" s="3">
        <f t="shared" si="60"/>
        <v>0.34105868126230021</v>
      </c>
      <c r="R170" s="3">
        <f t="shared" si="61"/>
        <v>32051.536877514714</v>
      </c>
      <c r="S170" s="2">
        <f t="shared" si="52"/>
        <v>3956143.5156591632</v>
      </c>
      <c r="T170" s="3">
        <f t="shared" si="68"/>
        <v>60673.530885566208</v>
      </c>
      <c r="U170" s="2">
        <f t="shared" si="54"/>
        <v>0.62381684065736931</v>
      </c>
      <c r="V170" s="2">
        <f t="shared" si="55"/>
        <v>0.67415034317295786</v>
      </c>
      <c r="W170" s="2" t="s">
        <v>236</v>
      </c>
    </row>
    <row r="171" spans="1:23" ht="15">
      <c r="A171" s="2">
        <v>139</v>
      </c>
      <c r="B171" s="3">
        <f t="shared" si="56"/>
        <v>139</v>
      </c>
      <c r="D171" s="4" t="s">
        <v>166</v>
      </c>
      <c r="E171" s="1">
        <v>35.723607999999999</v>
      </c>
      <c r="F171" s="1">
        <v>139.683303</v>
      </c>
      <c r="G171" s="3">
        <f>F171-B171</f>
        <v>0.68330299999999511</v>
      </c>
      <c r="H171" s="3">
        <f t="shared" si="57"/>
        <v>1.1925887138754733E-2</v>
      </c>
      <c r="I171" s="3">
        <f t="shared" si="62"/>
        <v>0.71919787221035847</v>
      </c>
      <c r="J171" s="3">
        <f t="shared" si="63"/>
        <v>0.81184301720040553</v>
      </c>
      <c r="K171" s="2">
        <f t="shared" si="58"/>
        <v>4.4412885471715891E-3</v>
      </c>
      <c r="L171" s="3">
        <f t="shared" si="64"/>
        <v>0.51724557939190707</v>
      </c>
      <c r="M171" s="3">
        <f t="shared" si="65"/>
        <v>1.0044412885471716</v>
      </c>
      <c r="N171" s="3">
        <f t="shared" si="59"/>
        <v>6385534.6104365187</v>
      </c>
      <c r="O171" s="3">
        <f t="shared" si="66"/>
        <v>9.3740120899425027E-5</v>
      </c>
      <c r="P171" s="3">
        <f t="shared" si="67"/>
        <v>0.58387577053936912</v>
      </c>
      <c r="Q171" s="3">
        <f t="shared" si="60"/>
        <v>0.340910915422942</v>
      </c>
      <c r="R171" s="3">
        <f t="shared" si="61"/>
        <v>32051.517017664319</v>
      </c>
      <c r="S171" s="2">
        <f t="shared" si="52"/>
        <v>3955160.55428791</v>
      </c>
      <c r="T171" s="3">
        <f t="shared" si="68"/>
        <v>61824.885877703535</v>
      </c>
      <c r="U171" s="2">
        <f t="shared" si="54"/>
        <v>0.61289504764344438</v>
      </c>
      <c r="V171" s="2">
        <f t="shared" si="55"/>
        <v>0.68694317641892821</v>
      </c>
      <c r="W171" s="2" t="s">
        <v>236</v>
      </c>
    </row>
    <row r="172" spans="1:23" ht="15">
      <c r="A172" s="2">
        <v>139</v>
      </c>
      <c r="B172" s="3">
        <f t="shared" si="56"/>
        <v>139</v>
      </c>
      <c r="D172" s="4" t="s">
        <v>167</v>
      </c>
      <c r="E172" s="1">
        <v>35.715065000000003</v>
      </c>
      <c r="F172" s="1">
        <v>139.687264</v>
      </c>
      <c r="G172" s="3">
        <f>F172-B172</f>
        <v>0.68726399999999899</v>
      </c>
      <c r="H172" s="3">
        <f t="shared" si="57"/>
        <v>1.1995019630426295E-2</v>
      </c>
      <c r="I172" s="3">
        <f t="shared" si="62"/>
        <v>0.71897166987260397</v>
      </c>
      <c r="J172" s="3">
        <f t="shared" si="63"/>
        <v>0.81193006608380414</v>
      </c>
      <c r="K172" s="2">
        <f t="shared" si="58"/>
        <v>4.4422410217942517E-3</v>
      </c>
      <c r="L172" s="3">
        <f t="shared" si="64"/>
        <v>0.51692026207940067</v>
      </c>
      <c r="M172" s="3">
        <f t="shared" si="65"/>
        <v>1.0044422410217944</v>
      </c>
      <c r="N172" s="3">
        <f t="shared" si="59"/>
        <v>6385531.5828552088</v>
      </c>
      <c r="O172" s="3">
        <f t="shared" si="66"/>
        <v>9.4850401521488152E-5</v>
      </c>
      <c r="P172" s="3">
        <f t="shared" si="67"/>
        <v>0.58375471543204638</v>
      </c>
      <c r="Q172" s="3">
        <f t="shared" si="60"/>
        <v>0.34076956778914946</v>
      </c>
      <c r="R172" s="3">
        <f t="shared" si="61"/>
        <v>32051.498020454765</v>
      </c>
      <c r="S172" s="2">
        <f t="shared" si="52"/>
        <v>3954215.1404557414</v>
      </c>
      <c r="T172" s="3">
        <f t="shared" si="68"/>
        <v>62189.918982467534</v>
      </c>
      <c r="U172" s="2">
        <f t="shared" si="54"/>
        <v>0.60239044950823817</v>
      </c>
      <c r="V172" s="2">
        <f t="shared" si="55"/>
        <v>0.69099909980519481</v>
      </c>
      <c r="W172" s="2" t="s">
        <v>236</v>
      </c>
    </row>
    <row r="173" spans="1:23" ht="15">
      <c r="A173" s="2">
        <v>139</v>
      </c>
      <c r="B173" s="3">
        <f t="shared" si="56"/>
        <v>139</v>
      </c>
      <c r="D173" s="4" t="s">
        <v>168</v>
      </c>
      <c r="E173" s="1">
        <v>35.706229999999998</v>
      </c>
      <c r="F173" s="1">
        <v>139.68584200000001</v>
      </c>
      <c r="G173" s="3">
        <f>F173-B173</f>
        <v>0.68584200000000806</v>
      </c>
      <c r="H173" s="3">
        <f t="shared" si="57"/>
        <v>1.1970201048463094E-2</v>
      </c>
      <c r="I173" s="3">
        <f t="shared" si="62"/>
        <v>0.71873778693943946</v>
      </c>
      <c r="J173" s="3">
        <f t="shared" si="63"/>
        <v>0.81202007131395382</v>
      </c>
      <c r="K173" s="2">
        <f t="shared" si="58"/>
        <v>4.4432259516625511E-3</v>
      </c>
      <c r="L173" s="3">
        <f t="shared" si="64"/>
        <v>0.51658400637460311</v>
      </c>
      <c r="M173" s="3">
        <f t="shared" si="65"/>
        <v>1.0044432259516625</v>
      </c>
      <c r="N173" s="3">
        <f t="shared" si="59"/>
        <v>6385528.4521146351</v>
      </c>
      <c r="O173" s="3">
        <f t="shared" si="66"/>
        <v>9.4479245817151764E-5</v>
      </c>
      <c r="P173" s="3">
        <f t="shared" si="67"/>
        <v>0.58362950900659694</v>
      </c>
      <c r="Q173" s="3">
        <f t="shared" si="60"/>
        <v>0.34062340378328143</v>
      </c>
      <c r="R173" s="3">
        <f t="shared" si="61"/>
        <v>32051.478375951367</v>
      </c>
      <c r="S173" s="2">
        <f t="shared" si="52"/>
        <v>3953233.9252201351</v>
      </c>
      <c r="T173" s="3">
        <f t="shared" si="68"/>
        <v>62068.091172990171</v>
      </c>
      <c r="U173" s="2">
        <f t="shared" si="54"/>
        <v>0.5914880580015015</v>
      </c>
      <c r="V173" s="2">
        <f t="shared" si="55"/>
        <v>0.68964545747766859</v>
      </c>
      <c r="W173" s="2" t="s">
        <v>236</v>
      </c>
    </row>
    <row r="174" spans="1:23" ht="15">
      <c r="A174" s="2">
        <v>139</v>
      </c>
      <c r="B174" s="3">
        <f t="shared" si="56"/>
        <v>139</v>
      </c>
      <c r="D174" s="4" t="s">
        <v>169</v>
      </c>
      <c r="E174" s="1">
        <v>35.689798000000003</v>
      </c>
      <c r="F174" s="1">
        <v>139.684304</v>
      </c>
      <c r="G174" s="3">
        <f>F174-B174</f>
        <v>0.68430399999999736</v>
      </c>
      <c r="H174" s="3">
        <f t="shared" si="57"/>
        <v>1.1943357884567235E-2</v>
      </c>
      <c r="I174" s="3">
        <f t="shared" si="62"/>
        <v>0.71830293164091064</v>
      </c>
      <c r="J174" s="3">
        <f t="shared" si="63"/>
        <v>0.81218741848488896</v>
      </c>
      <c r="K174" s="2">
        <f t="shared" si="58"/>
        <v>4.4450575268623364E-3</v>
      </c>
      <c r="L174" s="3">
        <f t="shared" si="64"/>
        <v>0.51595910160392677</v>
      </c>
      <c r="M174" s="3">
        <f t="shared" si="65"/>
        <v>1.0044450575268624</v>
      </c>
      <c r="N174" s="3">
        <f t="shared" si="59"/>
        <v>6385522.6302029267</v>
      </c>
      <c r="O174" s="3">
        <f t="shared" si="66"/>
        <v>9.4094753221200537E-5</v>
      </c>
      <c r="P174" s="3">
        <f t="shared" si="67"/>
        <v>0.58339660373955882</v>
      </c>
      <c r="Q174" s="3">
        <f t="shared" si="60"/>
        <v>0.34035159725485181</v>
      </c>
      <c r="R174" s="3">
        <f t="shared" si="61"/>
        <v>32051.441845120375</v>
      </c>
      <c r="S174" s="2">
        <f t="shared" si="52"/>
        <v>3951409.6937878304</v>
      </c>
      <c r="T174" s="3">
        <f t="shared" si="68"/>
        <v>61941.608510386483</v>
      </c>
      <c r="U174" s="2">
        <f t="shared" si="54"/>
        <v>0.5712188198647824</v>
      </c>
      <c r="V174" s="2">
        <f t="shared" si="55"/>
        <v>0.6882400945598498</v>
      </c>
      <c r="W174" s="2" t="s">
        <v>236</v>
      </c>
    </row>
    <row r="175" spans="1:23" ht="15">
      <c r="A175" s="2">
        <v>139</v>
      </c>
      <c r="B175" s="3">
        <f t="shared" si="56"/>
        <v>139</v>
      </c>
      <c r="D175" s="4" t="s">
        <v>170</v>
      </c>
      <c r="E175" s="1">
        <v>35.690550999999999</v>
      </c>
      <c r="F175" s="1">
        <v>139.69256999999999</v>
      </c>
      <c r="G175" s="3">
        <f>F175-B175</f>
        <v>0.69256999999998925</v>
      </c>
      <c r="H175" s="3">
        <f t="shared" si="57"/>
        <v>1.2087626800536945E-2</v>
      </c>
      <c r="I175" s="3">
        <f t="shared" si="62"/>
        <v>0.71832285506266158</v>
      </c>
      <c r="J175" s="3">
        <f t="shared" si="63"/>
        <v>0.81217975122448849</v>
      </c>
      <c r="K175" s="2">
        <f t="shared" si="58"/>
        <v>4.4449736022609222E-3</v>
      </c>
      <c r="L175" s="3">
        <f t="shared" si="64"/>
        <v>0.51598772410537352</v>
      </c>
      <c r="M175" s="3">
        <f t="shared" si="65"/>
        <v>1.0044449736022609</v>
      </c>
      <c r="N175" s="3">
        <f t="shared" si="59"/>
        <v>6385522.8969683759</v>
      </c>
      <c r="O175" s="3">
        <f t="shared" si="66"/>
        <v>9.6379884444831507E-5</v>
      </c>
      <c r="P175" s="3">
        <f t="shared" si="67"/>
        <v>0.58340727772365675</v>
      </c>
      <c r="Q175" s="3">
        <f t="shared" si="60"/>
        <v>0.34036405170092793</v>
      </c>
      <c r="R175" s="3">
        <f t="shared" si="61"/>
        <v>32051.443518997192</v>
      </c>
      <c r="S175" s="2">
        <f t="shared" si="52"/>
        <v>3951498.4902202655</v>
      </c>
      <c r="T175" s="3">
        <f t="shared" si="68"/>
        <v>62689.250072895571</v>
      </c>
      <c r="U175" s="2">
        <f t="shared" si="54"/>
        <v>0.5722054468918385</v>
      </c>
      <c r="V175" s="2">
        <f t="shared" si="55"/>
        <v>0.69654722303217298</v>
      </c>
      <c r="W175" s="2" t="s">
        <v>238</v>
      </c>
    </row>
    <row r="176" spans="1:23" ht="15">
      <c r="A176" s="2">
        <v>139</v>
      </c>
      <c r="B176" s="3">
        <f t="shared" si="56"/>
        <v>139</v>
      </c>
      <c r="D176" s="4" t="s">
        <v>171</v>
      </c>
      <c r="E176" s="1">
        <v>35.693314999999998</v>
      </c>
      <c r="F176" s="1">
        <v>139.69915499999999</v>
      </c>
      <c r="G176" s="3">
        <f>F176-B176</f>
        <v>0.69915499999999042</v>
      </c>
      <c r="H176" s="3">
        <f t="shared" si="57"/>
        <v>1.2202556731780792E-2</v>
      </c>
      <c r="I176" s="3">
        <f t="shared" si="62"/>
        <v>0.71839599021003298</v>
      </c>
      <c r="J176" s="3">
        <f t="shared" si="63"/>
        <v>0.81215160618700299</v>
      </c>
      <c r="K176" s="2">
        <f t="shared" si="58"/>
        <v>4.4446655379911321E-3</v>
      </c>
      <c r="L176" s="3">
        <f t="shared" si="64"/>
        <v>0.51609279874985381</v>
      </c>
      <c r="M176" s="3">
        <f t="shared" si="65"/>
        <v>1.0044446655379911</v>
      </c>
      <c r="N176" s="3">
        <f t="shared" si="59"/>
        <v>6385523.8761917064</v>
      </c>
      <c r="O176" s="3">
        <f t="shared" si="66"/>
        <v>9.8214562403509389E-5</v>
      </c>
      <c r="P176" s="3">
        <f t="shared" si="67"/>
        <v>0.58344645732738076</v>
      </c>
      <c r="Q176" s="3">
        <f t="shared" si="60"/>
        <v>0.34040976856787114</v>
      </c>
      <c r="R176" s="3">
        <f t="shared" si="61"/>
        <v>32051.44966334329</v>
      </c>
      <c r="S176" s="2">
        <f t="shared" si="52"/>
        <v>3951809.401469565</v>
      </c>
      <c r="T176" s="3">
        <f t="shared" si="68"/>
        <v>63283.129461387362</v>
      </c>
      <c r="U176" s="2">
        <f t="shared" si="54"/>
        <v>0.57566001632849995</v>
      </c>
      <c r="V176" s="2">
        <f t="shared" si="55"/>
        <v>0.70314588290430402</v>
      </c>
      <c r="W176" s="2" t="s">
        <v>236</v>
      </c>
    </row>
    <row r="177" spans="1:23" ht="15">
      <c r="A177" s="2">
        <v>139</v>
      </c>
      <c r="B177" s="3">
        <f t="shared" si="56"/>
        <v>139</v>
      </c>
      <c r="D177" s="4" t="s">
        <v>172</v>
      </c>
      <c r="E177" s="1">
        <v>35.699218000000002</v>
      </c>
      <c r="F177" s="1">
        <v>139.71818400000001</v>
      </c>
      <c r="G177" s="3">
        <f>F177-B177</f>
        <v>0.71818400000000793</v>
      </c>
      <c r="H177" s="3">
        <f t="shared" si="57"/>
        <v>1.2534675435143099E-2</v>
      </c>
      <c r="I177" s="3">
        <f t="shared" si="62"/>
        <v>0.71855219994024411</v>
      </c>
      <c r="J177" s="3">
        <f t="shared" si="63"/>
        <v>0.81209149126365732</v>
      </c>
      <c r="K177" s="2">
        <f t="shared" si="58"/>
        <v>4.444007579951185E-3</v>
      </c>
      <c r="L177" s="3">
        <f t="shared" si="64"/>
        <v>0.5163172640389645</v>
      </c>
      <c r="M177" s="3">
        <f t="shared" si="65"/>
        <v>1.0044440075799512</v>
      </c>
      <c r="N177" s="3">
        <f t="shared" si="59"/>
        <v>6385525.9676005114</v>
      </c>
      <c r="O177" s="3">
        <f t="shared" si="66"/>
        <v>1.036182149940505E-4</v>
      </c>
      <c r="P177" s="3">
        <f t="shared" si="67"/>
        <v>0.58353012760025447</v>
      </c>
      <c r="Q177" s="3">
        <f t="shared" si="60"/>
        <v>0.34050740981716926</v>
      </c>
      <c r="R177" s="3">
        <f t="shared" si="61"/>
        <v>32051.462786335287</v>
      </c>
      <c r="S177" s="2">
        <f t="shared" si="52"/>
        <v>3952476.8175567444</v>
      </c>
      <c r="T177" s="3">
        <f t="shared" si="68"/>
        <v>65000.753256289696</v>
      </c>
      <c r="U177" s="2">
        <f t="shared" si="54"/>
        <v>0.58307575063049377</v>
      </c>
      <c r="V177" s="2">
        <f t="shared" si="55"/>
        <v>0.72223059173655213</v>
      </c>
      <c r="W177" s="2" t="s">
        <v>236</v>
      </c>
    </row>
    <row r="178" spans="1:23" ht="15">
      <c r="A178" s="2">
        <v>139</v>
      </c>
      <c r="B178" s="3">
        <f t="shared" si="56"/>
        <v>139</v>
      </c>
      <c r="D178" s="4" t="s">
        <v>173</v>
      </c>
      <c r="E178" s="1">
        <v>35.699517999999998</v>
      </c>
      <c r="F178" s="1">
        <v>139.72502700000001</v>
      </c>
      <c r="G178" s="3">
        <f>F178-B178</f>
        <v>0.72502700000001141</v>
      </c>
      <c r="H178" s="3">
        <f t="shared" si="57"/>
        <v>1.2654108315857131E-2</v>
      </c>
      <c r="I178" s="3">
        <f t="shared" si="62"/>
        <v>0.71856013938874352</v>
      </c>
      <c r="J178" s="3">
        <f t="shared" si="63"/>
        <v>0.81208843589592206</v>
      </c>
      <c r="K178" s="2">
        <f t="shared" si="58"/>
        <v>4.44397414024155E-3</v>
      </c>
      <c r="L178" s="3">
        <f t="shared" si="64"/>
        <v>0.51632867391837056</v>
      </c>
      <c r="M178" s="3">
        <f t="shared" si="65"/>
        <v>1.0044439741402416</v>
      </c>
      <c r="N178" s="3">
        <f t="shared" si="59"/>
        <v>6385526.0738932155</v>
      </c>
      <c r="O178" s="3">
        <f t="shared" si="66"/>
        <v>1.0560141743917507E-4</v>
      </c>
      <c r="P178" s="3">
        <f t="shared" si="67"/>
        <v>0.58353437969336042</v>
      </c>
      <c r="Q178" s="3">
        <f t="shared" si="60"/>
        <v>0.34051237228411491</v>
      </c>
      <c r="R178" s="3">
        <f t="shared" si="61"/>
        <v>32051.463453291613</v>
      </c>
      <c r="S178" s="2">
        <f t="shared" si="52"/>
        <v>3952514.6570045929</v>
      </c>
      <c r="T178" s="3">
        <f t="shared" si="68"/>
        <v>65619.858142019846</v>
      </c>
      <c r="U178" s="2">
        <f t="shared" si="54"/>
        <v>0.58349618893992161</v>
      </c>
      <c r="V178" s="2">
        <f t="shared" si="55"/>
        <v>0.72910953491133157</v>
      </c>
      <c r="W178" s="2" t="s">
        <v>236</v>
      </c>
    </row>
    <row r="179" spans="1:23" ht="15">
      <c r="A179" s="2">
        <v>139</v>
      </c>
      <c r="B179" s="3">
        <f t="shared" si="56"/>
        <v>139</v>
      </c>
      <c r="D179" s="4" t="s">
        <v>174</v>
      </c>
      <c r="E179" s="1">
        <v>35.700851</v>
      </c>
      <c r="F179" s="1">
        <v>139.73580200000001</v>
      </c>
      <c r="G179" s="3">
        <f>F179-B179</f>
        <v>0.73580200000000673</v>
      </c>
      <c r="H179" s="3">
        <f t="shared" si="57"/>
        <v>1.2842167542759438E-2</v>
      </c>
      <c r="I179" s="3">
        <f t="shared" si="62"/>
        <v>0.71859541772740831</v>
      </c>
      <c r="J179" s="3">
        <f t="shared" si="63"/>
        <v>0.8120748596093762</v>
      </c>
      <c r="K179" s="2">
        <f t="shared" si="58"/>
        <v>4.4438255550398641E-3</v>
      </c>
      <c r="L179" s="3">
        <f t="shared" si="64"/>
        <v>0.51637937437882842</v>
      </c>
      <c r="M179" s="3">
        <f t="shared" si="65"/>
        <v>1.0044438255550399</v>
      </c>
      <c r="N179" s="3">
        <f t="shared" si="59"/>
        <v>6385526.5461917249</v>
      </c>
      <c r="O179" s="3">
        <f t="shared" si="66"/>
        <v>1.0875989873171583E-4</v>
      </c>
      <c r="P179" s="3">
        <f t="shared" si="67"/>
        <v>0.58355327296692616</v>
      </c>
      <c r="Q179" s="3">
        <f t="shared" si="60"/>
        <v>0.34053442239041182</v>
      </c>
      <c r="R179" s="3">
        <f t="shared" si="61"/>
        <v>32051.466416829739</v>
      </c>
      <c r="S179" s="2">
        <f t="shared" si="52"/>
        <v>3952669.8195493701</v>
      </c>
      <c r="T179" s="3">
        <f t="shared" si="68"/>
        <v>66593.977335569012</v>
      </c>
      <c r="U179" s="2">
        <f t="shared" si="54"/>
        <v>0.58522021721522322</v>
      </c>
      <c r="V179" s="2">
        <f t="shared" si="55"/>
        <v>0.73993308150632231</v>
      </c>
      <c r="W179" s="2" t="s">
        <v>236</v>
      </c>
    </row>
    <row r="180" spans="1:23" ht="15">
      <c r="A180" s="2">
        <v>139</v>
      </c>
      <c r="B180" s="3">
        <f t="shared" si="56"/>
        <v>139</v>
      </c>
      <c r="D180" s="4" t="s">
        <v>175</v>
      </c>
      <c r="E180" s="1">
        <v>35.707892999999999</v>
      </c>
      <c r="F180" s="1">
        <v>139.77433199999999</v>
      </c>
      <c r="G180" s="3">
        <f>F180-B180</f>
        <v>0.77433199999998692</v>
      </c>
      <c r="H180" s="3">
        <f t="shared" si="57"/>
        <v>1.3514642903552509E-2</v>
      </c>
      <c r="I180" s="3">
        <f t="shared" si="62"/>
        <v>0.71878180644383471</v>
      </c>
      <c r="J180" s="3">
        <f t="shared" si="63"/>
        <v>0.81200313122728418</v>
      </c>
      <c r="K180" s="2">
        <f t="shared" si="58"/>
        <v>4.4430405674577549E-3</v>
      </c>
      <c r="L180" s="3">
        <f t="shared" si="64"/>
        <v>0.5166472852746623</v>
      </c>
      <c r="M180" s="3">
        <f t="shared" si="65"/>
        <v>1.0044430405674578</v>
      </c>
      <c r="N180" s="3">
        <f t="shared" si="59"/>
        <v>6385529.0413845154</v>
      </c>
      <c r="O180" s="3">
        <f t="shared" si="66"/>
        <v>1.204271913343816E-4</v>
      </c>
      <c r="P180" s="3">
        <f t="shared" si="67"/>
        <v>0.58365307750159745</v>
      </c>
      <c r="Q180" s="3">
        <f t="shared" si="60"/>
        <v>0.34065091487708571</v>
      </c>
      <c r="R180" s="3">
        <f t="shared" si="61"/>
        <v>32051.482073451563</v>
      </c>
      <c r="S180" s="2">
        <f t="shared" si="52"/>
        <v>3953478.0103252903</v>
      </c>
      <c r="T180" s="3">
        <f t="shared" si="68"/>
        <v>70075.049790198624</v>
      </c>
      <c r="U180" s="2">
        <f t="shared" si="54"/>
        <v>0.59420011472544731</v>
      </c>
      <c r="V180" s="2">
        <f t="shared" si="55"/>
        <v>0.7786116643355403</v>
      </c>
      <c r="W180" s="2" t="s">
        <v>236</v>
      </c>
    </row>
    <row r="181" spans="1:23" ht="15">
      <c r="A181" s="2">
        <v>139</v>
      </c>
      <c r="B181" s="3">
        <f t="shared" si="56"/>
        <v>139</v>
      </c>
      <c r="D181" s="4" t="s">
        <v>176</v>
      </c>
      <c r="E181" s="1">
        <v>35.707054999999997</v>
      </c>
      <c r="F181" s="1">
        <v>139.78193999999999</v>
      </c>
      <c r="G181" s="3">
        <f>F181-B181</f>
        <v>0.78193999999999164</v>
      </c>
      <c r="H181" s="3">
        <f t="shared" si="57"/>
        <v>1.3647427553044319E-2</v>
      </c>
      <c r="I181" s="3">
        <f t="shared" si="62"/>
        <v>0.71875962440748142</v>
      </c>
      <c r="J181" s="3">
        <f t="shared" si="63"/>
        <v>0.81201166756812715</v>
      </c>
      <c r="K181" s="2">
        <f t="shared" si="58"/>
        <v>4.4431339846049637E-3</v>
      </c>
      <c r="L181" s="3">
        <f t="shared" si="64"/>
        <v>0.51661539767838371</v>
      </c>
      <c r="M181" s="3">
        <f t="shared" si="65"/>
        <v>1.0044431339846049</v>
      </c>
      <c r="N181" s="3">
        <f t="shared" si="59"/>
        <v>6385528.7444448983</v>
      </c>
      <c r="O181" s="3">
        <f t="shared" si="66"/>
        <v>1.2280785168125415E-4</v>
      </c>
      <c r="P181" s="3">
        <f t="shared" si="67"/>
        <v>0.58364120119575968</v>
      </c>
      <c r="Q181" s="3">
        <f t="shared" si="60"/>
        <v>0.34063705173322922</v>
      </c>
      <c r="R181" s="3">
        <f t="shared" si="61"/>
        <v>32051.480210240268</v>
      </c>
      <c r="S181" s="2">
        <f t="shared" si="52"/>
        <v>3953390.484770657</v>
      </c>
      <c r="T181" s="3">
        <f t="shared" si="68"/>
        <v>70764.308542837069</v>
      </c>
      <c r="U181" s="2">
        <f t="shared" si="54"/>
        <v>0.59322760856285583</v>
      </c>
      <c r="V181" s="2">
        <f t="shared" si="55"/>
        <v>0.78627009492041189</v>
      </c>
      <c r="W181" s="2" t="s">
        <v>236</v>
      </c>
    </row>
    <row r="182" spans="1:23" ht="15">
      <c r="A182" s="2">
        <v>139</v>
      </c>
      <c r="B182" s="3">
        <f t="shared" si="56"/>
        <v>139</v>
      </c>
      <c r="D182" s="4" t="s">
        <v>177</v>
      </c>
      <c r="E182" s="1">
        <v>35.703235999999997</v>
      </c>
      <c r="F182" s="1">
        <v>139.790931</v>
      </c>
      <c r="G182" s="3">
        <f>F182-B182</f>
        <v>0.79093100000000049</v>
      </c>
      <c r="H182" s="3">
        <f t="shared" si="57"/>
        <v>1.3804350106091285E-2</v>
      </c>
      <c r="I182" s="3">
        <f t="shared" si="62"/>
        <v>0.71865854057910561</v>
      </c>
      <c r="J182" s="3">
        <f t="shared" si="63"/>
        <v>0.81205056785738094</v>
      </c>
      <c r="K182" s="2">
        <f t="shared" si="58"/>
        <v>4.4435597009933395E-3</v>
      </c>
      <c r="L182" s="3">
        <f t="shared" si="64"/>
        <v>0.51647009794728993</v>
      </c>
      <c r="M182" s="3">
        <f t="shared" si="65"/>
        <v>1.0044435597009933</v>
      </c>
      <c r="N182" s="3">
        <f t="shared" si="59"/>
        <v>6385527.3912456576</v>
      </c>
      <c r="O182" s="3">
        <f t="shared" si="66"/>
        <v>1.2566029630883366E-4</v>
      </c>
      <c r="P182" s="3">
        <f t="shared" si="67"/>
        <v>0.58358707597281934</v>
      </c>
      <c r="Q182" s="3">
        <f t="shared" si="60"/>
        <v>0.34057387524250521</v>
      </c>
      <c r="R182" s="3">
        <f t="shared" si="61"/>
        <v>32051.471719301629</v>
      </c>
      <c r="S182" s="2">
        <f t="shared" si="52"/>
        <v>3952973.2516805315</v>
      </c>
      <c r="T182" s="3">
        <f t="shared" si="68"/>
        <v>71581.410206259432</v>
      </c>
      <c r="U182" s="2">
        <f t="shared" si="54"/>
        <v>0.58859168533923933</v>
      </c>
      <c r="V182" s="2">
        <f t="shared" si="55"/>
        <v>0.79534900229177141</v>
      </c>
      <c r="W182" s="2" t="s">
        <v>238</v>
      </c>
    </row>
    <row r="183" spans="1:23" ht="15">
      <c r="A183" s="2">
        <v>139</v>
      </c>
      <c r="B183" s="3">
        <f t="shared" si="56"/>
        <v>139</v>
      </c>
      <c r="D183" s="4" t="s">
        <v>178</v>
      </c>
      <c r="E183" s="1">
        <v>35.696123</v>
      </c>
      <c r="F183" s="1">
        <v>139.79251500000001</v>
      </c>
      <c r="G183" s="3">
        <f>F183-B183</f>
        <v>0.79251500000000874</v>
      </c>
      <c r="H183" s="3">
        <f t="shared" si="57"/>
        <v>1.3831996121443018E-2</v>
      </c>
      <c r="I183" s="3">
        <f t="shared" si="62"/>
        <v>0.71847029478376989</v>
      </c>
      <c r="J183" s="3">
        <f t="shared" si="63"/>
        <v>0.8121230111744504</v>
      </c>
      <c r="K183" s="2">
        <f t="shared" si="58"/>
        <v>4.444352559408225E-3</v>
      </c>
      <c r="L183" s="3">
        <f t="shared" si="64"/>
        <v>0.51619956448667725</v>
      </c>
      <c r="M183" s="3">
        <f t="shared" si="65"/>
        <v>1.0044443525594082</v>
      </c>
      <c r="N183" s="3">
        <f t="shared" si="59"/>
        <v>6385524.8710362939</v>
      </c>
      <c r="O183" s="3">
        <f t="shared" si="66"/>
        <v>1.26186632145874E-4</v>
      </c>
      <c r="P183" s="3">
        <f t="shared" si="67"/>
        <v>0.58348625923919029</v>
      </c>
      <c r="Q183" s="3">
        <f t="shared" si="60"/>
        <v>0.34045621472094356</v>
      </c>
      <c r="R183" s="3">
        <f t="shared" si="61"/>
        <v>32051.455905708441</v>
      </c>
      <c r="S183" s="2">
        <f t="shared" si="52"/>
        <v>3952185.1579383267</v>
      </c>
      <c r="T183" s="3">
        <f t="shared" si="68"/>
        <v>71731.140282207736</v>
      </c>
      <c r="U183" s="2">
        <f t="shared" si="54"/>
        <v>0.57983508820363006</v>
      </c>
      <c r="V183" s="2">
        <f t="shared" si="55"/>
        <v>0.79701266980230823</v>
      </c>
      <c r="W183" s="2" t="s">
        <v>236</v>
      </c>
    </row>
    <row r="184" spans="1:23" ht="15">
      <c r="A184" s="2">
        <v>139</v>
      </c>
      <c r="B184" s="3">
        <f t="shared" si="56"/>
        <v>139</v>
      </c>
      <c r="D184" s="4" t="s">
        <v>179</v>
      </c>
      <c r="E184" s="1">
        <v>35.687959999999997</v>
      </c>
      <c r="F184" s="1">
        <v>139.797042</v>
      </c>
      <c r="G184" s="3">
        <f>F184-B184</f>
        <v>0.79704200000000469</v>
      </c>
      <c r="H184" s="3">
        <f t="shared" si="57"/>
        <v>1.391100717668073E-2</v>
      </c>
      <c r="I184" s="3">
        <f t="shared" si="62"/>
        <v>0.7182543020795249</v>
      </c>
      <c r="J184" s="3">
        <f t="shared" si="63"/>
        <v>0.81220613293511057</v>
      </c>
      <c r="K184" s="2">
        <f t="shared" si="58"/>
        <v>4.4452623755569165E-3</v>
      </c>
      <c r="L184" s="3">
        <f t="shared" si="64"/>
        <v>0.51588924245574541</v>
      </c>
      <c r="M184" s="3">
        <f t="shared" si="65"/>
        <v>1.0044452623755569</v>
      </c>
      <c r="N184" s="3">
        <f t="shared" si="59"/>
        <v>6385521.9790643873</v>
      </c>
      <c r="O184" s="3">
        <f t="shared" si="66"/>
        <v>1.2765848272408483E-4</v>
      </c>
      <c r="P184" s="3">
        <f t="shared" si="67"/>
        <v>0.58337054915601771</v>
      </c>
      <c r="Q184" s="3">
        <f t="shared" si="60"/>
        <v>0.34032119762259366</v>
      </c>
      <c r="R184" s="3">
        <f t="shared" si="61"/>
        <v>32051.437759412504</v>
      </c>
      <c r="S184" s="2">
        <f t="shared" si="52"/>
        <v>3951282.7188042658</v>
      </c>
      <c r="T184" s="3">
        <f t="shared" si="68"/>
        <v>72148.242671100117</v>
      </c>
      <c r="U184" s="2">
        <f t="shared" si="54"/>
        <v>0.56980798671406485</v>
      </c>
      <c r="V184" s="2">
        <f t="shared" si="55"/>
        <v>0.80164714079000132</v>
      </c>
      <c r="W184" s="2" t="s">
        <v>238</v>
      </c>
    </row>
    <row r="185" spans="1:23" ht="15">
      <c r="A185" s="2">
        <v>139</v>
      </c>
      <c r="B185" s="3">
        <f t="shared" si="56"/>
        <v>139</v>
      </c>
      <c r="D185" s="4" t="s">
        <v>180</v>
      </c>
      <c r="E185" s="1">
        <v>35.658507</v>
      </c>
      <c r="F185" s="1">
        <v>139.776442</v>
      </c>
      <c r="G185" s="3">
        <f>F185-B185</f>
        <v>0.77644200000000296</v>
      </c>
      <c r="H185" s="3">
        <f t="shared" si="57"/>
        <v>1.3551469350769868E-2</v>
      </c>
      <c r="I185" s="3">
        <f t="shared" si="62"/>
        <v>0.71747534398680735</v>
      </c>
      <c r="J185" s="3">
        <f t="shared" si="63"/>
        <v>0.81250590830466896</v>
      </c>
      <c r="K185" s="2">
        <f t="shared" si="58"/>
        <v>4.4485443652807263E-3</v>
      </c>
      <c r="L185" s="3">
        <f t="shared" si="64"/>
        <v>0.51477086922898752</v>
      </c>
      <c r="M185" s="3">
        <f t="shared" si="65"/>
        <v>1.0044485443652806</v>
      </c>
      <c r="N185" s="3">
        <f t="shared" si="59"/>
        <v>6385511.546855215</v>
      </c>
      <c r="O185" s="3">
        <f t="shared" si="66"/>
        <v>1.2123438950098661E-4</v>
      </c>
      <c r="P185" s="3">
        <f t="shared" si="67"/>
        <v>0.58295295605220565</v>
      </c>
      <c r="Q185" s="3">
        <f t="shared" si="60"/>
        <v>0.3398341489700048</v>
      </c>
      <c r="R185" s="3">
        <f t="shared" si="61"/>
        <v>32051.372300294119</v>
      </c>
      <c r="S185" s="2">
        <f t="shared" si="52"/>
        <v>3947999.7293561529</v>
      </c>
      <c r="T185" s="3">
        <f t="shared" si="68"/>
        <v>70309.321396135245</v>
      </c>
      <c r="U185" s="2">
        <f t="shared" si="54"/>
        <v>0.53333032617947707</v>
      </c>
      <c r="V185" s="2">
        <f t="shared" si="55"/>
        <v>0.78121468217928047</v>
      </c>
      <c r="W185" s="2" t="s">
        <v>236</v>
      </c>
    </row>
    <row r="186" spans="1:23" ht="15">
      <c r="A186" s="2">
        <v>139</v>
      </c>
      <c r="B186" s="3">
        <f t="shared" si="56"/>
        <v>139</v>
      </c>
      <c r="D186" s="4" t="s">
        <v>181</v>
      </c>
      <c r="E186" s="1">
        <v>35.664895000000001</v>
      </c>
      <c r="F186" s="1">
        <v>139.76691500000001</v>
      </c>
      <c r="G186" s="3">
        <f>F186-B186</f>
        <v>0.76691500000001156</v>
      </c>
      <c r="H186" s="3">
        <f t="shared" si="57"/>
        <v>1.3385191832932519E-2</v>
      </c>
      <c r="I186" s="3">
        <f t="shared" si="62"/>
        <v>0.71764424177531461</v>
      </c>
      <c r="J186" s="3">
        <f t="shared" si="63"/>
        <v>0.81244090887811393</v>
      </c>
      <c r="K186" s="2">
        <f t="shared" si="58"/>
        <v>4.447832638107138E-3</v>
      </c>
      <c r="L186" s="3">
        <f t="shared" si="64"/>
        <v>0.51501325775326623</v>
      </c>
      <c r="M186" s="3">
        <f t="shared" si="65"/>
        <v>1.0044478326381072</v>
      </c>
      <c r="N186" s="3">
        <f t="shared" si="59"/>
        <v>6385513.8091634866</v>
      </c>
      <c r="O186" s="3">
        <f t="shared" si="66"/>
        <v>1.1825860895111836E-4</v>
      </c>
      <c r="P186" s="3">
        <f t="shared" si="67"/>
        <v>0.58304354003908154</v>
      </c>
      <c r="Q186" s="3">
        <f t="shared" si="60"/>
        <v>0.33993976958130406</v>
      </c>
      <c r="R186" s="3">
        <f t="shared" si="61"/>
        <v>32051.386495628129</v>
      </c>
      <c r="S186" s="2">
        <f t="shared" si="52"/>
        <v>3948701.7543723569</v>
      </c>
      <c r="T186" s="3">
        <f t="shared" si="68"/>
        <v>69441.072658193079</v>
      </c>
      <c r="U186" s="2">
        <f t="shared" si="54"/>
        <v>0.54113060413729919</v>
      </c>
      <c r="V186" s="2">
        <f t="shared" si="55"/>
        <v>0.77156747397992309</v>
      </c>
      <c r="W186" s="2" t="s">
        <v>236</v>
      </c>
    </row>
    <row r="187" spans="1:23" ht="15">
      <c r="A187" s="2">
        <v>139</v>
      </c>
      <c r="B187" s="3">
        <f t="shared" si="56"/>
        <v>139</v>
      </c>
      <c r="D187" s="4" t="s">
        <v>182</v>
      </c>
      <c r="E187" s="1">
        <v>35.662790000000001</v>
      </c>
      <c r="F187" s="1">
        <v>139.75984800000001</v>
      </c>
      <c r="G187" s="3">
        <f>F187-B187</f>
        <v>0.75984800000000519</v>
      </c>
      <c r="H187" s="3">
        <f t="shared" si="57"/>
        <v>1.3261849414693968E-2</v>
      </c>
      <c r="I187" s="3">
        <f t="shared" si="62"/>
        <v>0.71758858289685079</v>
      </c>
      <c r="J187" s="3">
        <f t="shared" si="63"/>
        <v>0.81246232887181125</v>
      </c>
      <c r="K187" s="2">
        <f t="shared" si="58"/>
        <v>4.4480671752949227E-3</v>
      </c>
      <c r="L187" s="3">
        <f t="shared" si="64"/>
        <v>0.51493337430391051</v>
      </c>
      <c r="M187" s="3">
        <f t="shared" si="65"/>
        <v>1.0044480671752949</v>
      </c>
      <c r="N187" s="3">
        <f t="shared" si="59"/>
        <v>6385513.0636592703</v>
      </c>
      <c r="O187" s="3">
        <f t="shared" si="66"/>
        <v>1.1609530351711437E-4</v>
      </c>
      <c r="P187" s="3">
        <f t="shared" si="67"/>
        <v>0.58301369123219815</v>
      </c>
      <c r="Q187" s="3">
        <f t="shared" si="60"/>
        <v>0.33990496416419286</v>
      </c>
      <c r="R187" s="3">
        <f t="shared" si="61"/>
        <v>32051.381817803427</v>
      </c>
      <c r="S187" s="2">
        <f t="shared" si="52"/>
        <v>3948463.2168981601</v>
      </c>
      <c r="T187" s="3">
        <f t="shared" si="68"/>
        <v>68802.978071534206</v>
      </c>
      <c r="U187" s="2">
        <f t="shared" si="54"/>
        <v>0.53848018775733397</v>
      </c>
      <c r="V187" s="2">
        <f t="shared" si="55"/>
        <v>0.76447753412815789</v>
      </c>
      <c r="W187" s="2" t="s">
        <v>236</v>
      </c>
    </row>
    <row r="188" spans="1:23" ht="15">
      <c r="A188" s="2">
        <v>139</v>
      </c>
      <c r="B188" s="3">
        <f t="shared" si="56"/>
        <v>139</v>
      </c>
      <c r="D188" s="4" t="s">
        <v>183</v>
      </c>
      <c r="E188" s="1">
        <v>35.656829999999999</v>
      </c>
      <c r="F188" s="1">
        <v>139.75465800000001</v>
      </c>
      <c r="G188" s="3">
        <f>F188-B188</f>
        <v>0.75465800000000627</v>
      </c>
      <c r="H188" s="3">
        <f t="shared" si="57"/>
        <v>1.3171266826515482E-2</v>
      </c>
      <c r="I188" s="3">
        <f t="shared" si="62"/>
        <v>0.71743100882938948</v>
      </c>
      <c r="J188" s="3">
        <f t="shared" si="63"/>
        <v>0.81252297050671574</v>
      </c>
      <c r="K188" s="2">
        <f t="shared" si="58"/>
        <v>4.4487312014844993E-3</v>
      </c>
      <c r="L188" s="3">
        <f t="shared" si="64"/>
        <v>0.51470725242995552</v>
      </c>
      <c r="M188" s="3">
        <f t="shared" si="65"/>
        <v>1.0044487312014845</v>
      </c>
      <c r="N188" s="3">
        <f t="shared" si="59"/>
        <v>6385510.9529748335</v>
      </c>
      <c r="O188" s="3">
        <f t="shared" si="66"/>
        <v>1.1453188035969318E-4</v>
      </c>
      <c r="P188" s="3">
        <f t="shared" si="67"/>
        <v>0.58292917442768533</v>
      </c>
      <c r="Q188" s="3">
        <f t="shared" si="60"/>
        <v>0.33980642239894276</v>
      </c>
      <c r="R188" s="3">
        <f t="shared" si="61"/>
        <v>32051.368573865555</v>
      </c>
      <c r="S188" s="2">
        <f t="shared" si="52"/>
        <v>3947798.2872960391</v>
      </c>
      <c r="T188" s="3">
        <f t="shared" si="68"/>
        <v>68338.101488673186</v>
      </c>
      <c r="U188" s="2">
        <f t="shared" si="54"/>
        <v>0.5310920810671006</v>
      </c>
      <c r="V188" s="2">
        <f t="shared" si="55"/>
        <v>0.75931223876303544</v>
      </c>
      <c r="W188" s="2" t="s">
        <v>238</v>
      </c>
    </row>
    <row r="189" spans="1:23" ht="15">
      <c r="A189" s="2">
        <v>139</v>
      </c>
      <c r="B189" s="3">
        <f t="shared" si="56"/>
        <v>139</v>
      </c>
      <c r="D189" s="4" t="s">
        <v>184</v>
      </c>
      <c r="E189" s="1">
        <v>35.655006999999998</v>
      </c>
      <c r="F189" s="1">
        <v>139.74364199999999</v>
      </c>
      <c r="G189" s="3">
        <f>F189-B189</f>
        <v>0.74364199999999414</v>
      </c>
      <c r="H189" s="3">
        <f t="shared" si="57"/>
        <v>1.2979001356115575E-2</v>
      </c>
      <c r="I189" s="3">
        <f t="shared" si="62"/>
        <v>0.7173828159552329</v>
      </c>
      <c r="J189" s="3">
        <f t="shared" si="63"/>
        <v>0.81254151735832392</v>
      </c>
      <c r="K189" s="2">
        <f t="shared" si="58"/>
        <v>4.4489342994943519E-3</v>
      </c>
      <c r="L189" s="3">
        <f t="shared" si="64"/>
        <v>0.51463810462785953</v>
      </c>
      <c r="M189" s="3">
        <f t="shared" si="65"/>
        <v>1.0044489342994944</v>
      </c>
      <c r="N189" s="3">
        <f t="shared" si="59"/>
        <v>6385510.3074046168</v>
      </c>
      <c r="O189" s="3">
        <f t="shared" si="66"/>
        <v>1.1121764049600384E-4</v>
      </c>
      <c r="P189" s="3">
        <f t="shared" si="67"/>
        <v>0.58290332180305215</v>
      </c>
      <c r="Q189" s="3">
        <f t="shared" si="60"/>
        <v>0.33977628256903258</v>
      </c>
      <c r="R189" s="3">
        <f t="shared" si="61"/>
        <v>32051.364523098197</v>
      </c>
      <c r="S189" s="2">
        <f t="shared" si="52"/>
        <v>3947588.4077981873</v>
      </c>
      <c r="T189" s="3">
        <f t="shared" si="68"/>
        <v>67342.059127759712</v>
      </c>
      <c r="U189" s="2">
        <f t="shared" si="54"/>
        <v>0.52876008664652596</v>
      </c>
      <c r="V189" s="2">
        <f t="shared" si="55"/>
        <v>0.74824510141955236</v>
      </c>
      <c r="W189" s="2" t="s">
        <v>236</v>
      </c>
    </row>
    <row r="190" spans="1:23" ht="15">
      <c r="A190" s="2">
        <v>139</v>
      </c>
      <c r="B190" s="3">
        <f t="shared" si="56"/>
        <v>139</v>
      </c>
      <c r="D190" s="4" t="s">
        <v>185</v>
      </c>
      <c r="E190" s="1">
        <v>35.680059</v>
      </c>
      <c r="F190" s="1">
        <v>139.71412699999999</v>
      </c>
      <c r="G190" s="3">
        <f>F190-B190</f>
        <v>0.71412699999999063</v>
      </c>
      <c r="H190" s="3">
        <f t="shared" si="57"/>
        <v>1.2463867427389386E-2</v>
      </c>
      <c r="I190" s="3">
        <f t="shared" si="62"/>
        <v>0.7180452839822089</v>
      </c>
      <c r="J190" s="3">
        <f t="shared" si="63"/>
        <v>0.81228657111519331</v>
      </c>
      <c r="K190" s="2">
        <f t="shared" si="58"/>
        <v>4.4461429070062368E-3</v>
      </c>
      <c r="L190" s="3">
        <f t="shared" si="64"/>
        <v>0.51558902984909105</v>
      </c>
      <c r="M190" s="3">
        <f t="shared" si="65"/>
        <v>1.0044461429070062</v>
      </c>
      <c r="N190" s="3">
        <f t="shared" si="59"/>
        <v>6385519.1801815433</v>
      </c>
      <c r="O190" s="3">
        <f t="shared" si="66"/>
        <v>1.0250007633204252E-4</v>
      </c>
      <c r="P190" s="3">
        <f t="shared" si="67"/>
        <v>0.58325854163134372</v>
      </c>
      <c r="Q190" s="3">
        <f t="shared" si="60"/>
        <v>0.3401905263859219</v>
      </c>
      <c r="R190" s="3">
        <f t="shared" si="61"/>
        <v>32051.420197224717</v>
      </c>
      <c r="S190" s="2">
        <f t="shared" si="52"/>
        <v>3950348.2955435826</v>
      </c>
      <c r="T190" s="3">
        <f t="shared" si="68"/>
        <v>64649.018362087765</v>
      </c>
      <c r="U190" s="2">
        <f t="shared" si="54"/>
        <v>0.55942550603980712</v>
      </c>
      <c r="V190" s="2">
        <f t="shared" si="55"/>
        <v>0.71832242624541964</v>
      </c>
      <c r="W190" s="2" t="s">
        <v>236</v>
      </c>
    </row>
    <row r="191" spans="1:23" ht="15">
      <c r="A191" s="2">
        <v>139</v>
      </c>
      <c r="B191" s="3">
        <f t="shared" si="56"/>
        <v>139</v>
      </c>
      <c r="D191" s="4" t="s">
        <v>186</v>
      </c>
      <c r="E191" s="1">
        <v>35.683061000000002</v>
      </c>
      <c r="F191" s="1">
        <v>139.70204200000001</v>
      </c>
      <c r="G191" s="3">
        <f>F191-B191</f>
        <v>0.70204200000000583</v>
      </c>
      <c r="H191" s="3">
        <f t="shared" si="57"/>
        <v>1.2252944387286137E-2</v>
      </c>
      <c r="I191" s="3">
        <f t="shared" si="62"/>
        <v>0.71812469592997563</v>
      </c>
      <c r="J191" s="3">
        <f t="shared" si="63"/>
        <v>0.81225601029486783</v>
      </c>
      <c r="K191" s="2">
        <f t="shared" si="58"/>
        <v>4.4458083570499138E-3</v>
      </c>
      <c r="L191" s="3">
        <f t="shared" si="64"/>
        <v>0.51570307890451994</v>
      </c>
      <c r="M191" s="3">
        <f t="shared" si="65"/>
        <v>1.00444580835705</v>
      </c>
      <c r="N191" s="3">
        <f t="shared" si="59"/>
        <v>6385520.2435913198</v>
      </c>
      <c r="O191" s="3">
        <f t="shared" si="66"/>
        <v>9.9052808064780873E-5</v>
      </c>
      <c r="P191" s="3">
        <f t="shared" si="67"/>
        <v>0.58330110041029715</v>
      </c>
      <c r="Q191" s="3">
        <f t="shared" si="60"/>
        <v>0.34024017373986354</v>
      </c>
      <c r="R191" s="3">
        <f t="shared" si="61"/>
        <v>32051.42686981622</v>
      </c>
      <c r="S191" s="2">
        <f t="shared" si="52"/>
        <v>3950673.5041048671</v>
      </c>
      <c r="T191" s="3">
        <f t="shared" si="68"/>
        <v>63552.579998388115</v>
      </c>
      <c r="U191" s="2">
        <f t="shared" si="54"/>
        <v>0.56303893449852349</v>
      </c>
      <c r="V191" s="2">
        <f t="shared" si="55"/>
        <v>0.70613977775986791</v>
      </c>
      <c r="W191" s="2" t="s">
        <v>236</v>
      </c>
    </row>
    <row r="192" spans="1:23" ht="15">
      <c r="A192" s="2">
        <v>139</v>
      </c>
      <c r="B192" s="3">
        <f t="shared" si="56"/>
        <v>139</v>
      </c>
      <c r="D192" s="4" t="s">
        <v>187</v>
      </c>
      <c r="E192" s="1">
        <v>35.708579999999998</v>
      </c>
      <c r="F192" s="1">
        <v>139.80462399999999</v>
      </c>
      <c r="G192" s="3">
        <f>F192-B192</f>
        <v>0.80462399999998979</v>
      </c>
      <c r="H192" s="3">
        <f t="shared" si="57"/>
        <v>1.4043338040566681E-2</v>
      </c>
      <c r="I192" s="3">
        <f t="shared" si="62"/>
        <v>0.71879999182631649</v>
      </c>
      <c r="J192" s="3">
        <f t="shared" si="63"/>
        <v>0.81199613292807182</v>
      </c>
      <c r="K192" s="2">
        <f t="shared" si="58"/>
        <v>4.4429639825478793E-3</v>
      </c>
      <c r="L192" s="3">
        <f t="shared" si="64"/>
        <v>0.51667342824951268</v>
      </c>
      <c r="M192" s="3">
        <f t="shared" si="65"/>
        <v>1.0044429639825478</v>
      </c>
      <c r="N192" s="3">
        <f t="shared" si="59"/>
        <v>6385529.2848205157</v>
      </c>
      <c r="O192" s="3">
        <f t="shared" si="66"/>
        <v>1.3003151479303341E-4</v>
      </c>
      <c r="P192" s="3">
        <f t="shared" si="67"/>
        <v>0.58366281371169859</v>
      </c>
      <c r="Q192" s="3">
        <f t="shared" si="60"/>
        <v>0.340662280109857</v>
      </c>
      <c r="R192" s="3">
        <f t="shared" si="61"/>
        <v>32051.483600942953</v>
      </c>
      <c r="S192" s="2">
        <f t="shared" si="52"/>
        <v>3953576.2873907378</v>
      </c>
      <c r="T192" s="3">
        <f t="shared" si="68"/>
        <v>72815.829709891856</v>
      </c>
      <c r="U192" s="2">
        <f t="shared" si="54"/>
        <v>0.59529208211930884</v>
      </c>
      <c r="V192" s="2">
        <f t="shared" si="55"/>
        <v>0.80906477455435399</v>
      </c>
      <c r="W192" s="2" t="s">
        <v>236</v>
      </c>
    </row>
    <row r="193" spans="1:23" ht="15">
      <c r="A193" s="2">
        <v>139</v>
      </c>
      <c r="B193" s="3">
        <f t="shared" si="56"/>
        <v>139</v>
      </c>
      <c r="D193" s="4" t="s">
        <v>188</v>
      </c>
      <c r="E193" s="1">
        <v>35.697467000000003</v>
      </c>
      <c r="F193" s="1">
        <v>139.78597600000001</v>
      </c>
      <c r="G193" s="3">
        <f>F193-B193</f>
        <v>0.78597600000000511</v>
      </c>
      <c r="H193" s="3">
        <f t="shared" si="57"/>
        <v>1.3717869041655046E-2</v>
      </c>
      <c r="I193" s="3">
        <f t="shared" si="62"/>
        <v>0.71850586121774063</v>
      </c>
      <c r="J193" s="3">
        <f t="shared" si="63"/>
        <v>0.81210932398246671</v>
      </c>
      <c r="K193" s="2">
        <f t="shared" si="58"/>
        <v>4.4442027540381544E-3</v>
      </c>
      <c r="L193" s="3">
        <f t="shared" si="64"/>
        <v>0.51625067260424717</v>
      </c>
      <c r="M193" s="3">
        <f t="shared" si="65"/>
        <v>1.0044442027540381</v>
      </c>
      <c r="N193" s="3">
        <f t="shared" si="59"/>
        <v>6385525.3472130094</v>
      </c>
      <c r="O193" s="3">
        <f t="shared" si="66"/>
        <v>1.2410872057242893E-4</v>
      </c>
      <c r="P193" s="3">
        <f t="shared" si="67"/>
        <v>0.58350530923097943</v>
      </c>
      <c r="Q193" s="3">
        <f t="shared" si="60"/>
        <v>0.34047844590074094</v>
      </c>
      <c r="R193" s="3">
        <f t="shared" si="61"/>
        <v>32051.458893581123</v>
      </c>
      <c r="S193" s="2">
        <f t="shared" si="52"/>
        <v>3952329.5290237023</v>
      </c>
      <c r="T193" s="3">
        <f t="shared" si="68"/>
        <v>71138.084628102646</v>
      </c>
      <c r="U193" s="2">
        <f t="shared" si="54"/>
        <v>0.58143921137446952</v>
      </c>
      <c r="V193" s="2">
        <f t="shared" si="55"/>
        <v>0.79042316253447387</v>
      </c>
      <c r="W193" s="2" t="s">
        <v>236</v>
      </c>
    </row>
    <row r="194" spans="1:23" ht="15">
      <c r="A194" s="2">
        <v>139</v>
      </c>
      <c r="B194" s="3">
        <f t="shared" ref="B194:B216" si="69">INT(A194)+(INT(A194*100)-INT(A194)*100)/60+(A194*10000-INT(A194*100)*100)/3600</f>
        <v>139</v>
      </c>
      <c r="D194" s="4" t="s">
        <v>189</v>
      </c>
      <c r="E194" s="1">
        <v>35.692126000000002</v>
      </c>
      <c r="F194" s="1">
        <v>139.78482099999999</v>
      </c>
      <c r="G194" s="3">
        <f>F194-B194</f>
        <v>0.78482099999999377</v>
      </c>
      <c r="H194" s="3">
        <f t="shared" ref="H194:H216" si="70">G194/57.2957795130823</f>
        <v>1.3697710488794312E-2</v>
      </c>
      <c r="I194" s="3">
        <f t="shared" si="62"/>
        <v>0.71836452877465706</v>
      </c>
      <c r="J194" s="3">
        <f t="shared" si="63"/>
        <v>0.81216371367247675</v>
      </c>
      <c r="K194" s="2">
        <f t="shared" ref="K194:K216" si="71">0.006738525415*J194*J194</f>
        <v>4.4447980603530956E-3</v>
      </c>
      <c r="L194" s="3">
        <f t="shared" si="64"/>
        <v>0.51604759620163509</v>
      </c>
      <c r="M194" s="3">
        <f t="shared" si="65"/>
        <v>1.004444798060353</v>
      </c>
      <c r="N194" s="3">
        <f t="shared" ref="N194:N216" si="72">6399698.9018/SQRT(M194)</f>
        <v>6385523.4549516654</v>
      </c>
      <c r="O194" s="3">
        <f t="shared" si="66"/>
        <v>1.2376080612832633E-4</v>
      </c>
      <c r="P194" s="3">
        <f t="shared" si="67"/>
        <v>0.58342960346020423</v>
      </c>
      <c r="Q194" s="3">
        <f t="shared" ref="Q194:Q216" si="73">P194*P194</f>
        <v>0.34039010219373117</v>
      </c>
      <c r="R194" s="3">
        <f t="shared" ref="R194:R216" si="74">(32005.78006+Q194*(133.92133+Q194*0.7031))</f>
        <v>32051.447020182597</v>
      </c>
      <c r="S194" s="2">
        <f t="shared" ref="S194:S216" si="75">6367558.49686*E194/57.29577951308-P194*J194*R194+((((L194-58)*L194+61)*O194/30+(4*K194+5)*M194-L194)*O194/12+1)*N194*I194*O194/2</f>
        <v>3951736.0627205363</v>
      </c>
      <c r="T194" s="3">
        <f t="shared" si="68"/>
        <v>71038.281056196676</v>
      </c>
      <c r="U194" s="2">
        <f t="shared" ref="U194:U216" si="76">(S194-3900000)/90000</f>
        <v>0.57484514133929177</v>
      </c>
      <c r="V194" s="2">
        <f t="shared" ref="V194:V216" si="77">T194/90000</f>
        <v>0.78931423395774081</v>
      </c>
      <c r="W194" s="2" t="s">
        <v>236</v>
      </c>
    </row>
    <row r="195" spans="1:23" ht="15">
      <c r="A195" s="2">
        <v>139</v>
      </c>
      <c r="B195" s="3">
        <f t="shared" si="69"/>
        <v>139</v>
      </c>
      <c r="D195" s="4" t="s">
        <v>190</v>
      </c>
      <c r="E195" s="1">
        <v>35.675460999999999</v>
      </c>
      <c r="F195" s="1">
        <v>139.77364499999999</v>
      </c>
      <c r="G195" s="3">
        <f>F195-B195</f>
        <v>0.7736449999999877</v>
      </c>
      <c r="H195" s="3">
        <f t="shared" si="70"/>
        <v>1.350265249159132E-2</v>
      </c>
      <c r="I195" s="3">
        <f t="shared" si="62"/>
        <v>0.7179236646081768</v>
      </c>
      <c r="J195" s="3">
        <f t="shared" si="63"/>
        <v>0.81233337513690806</v>
      </c>
      <c r="K195" s="2">
        <f t="shared" si="71"/>
        <v>4.4466552960370559E-3</v>
      </c>
      <c r="L195" s="3">
        <f t="shared" si="64"/>
        <v>0.51541438820443397</v>
      </c>
      <c r="M195" s="3">
        <f t="shared" si="65"/>
        <v>1.0044466552960372</v>
      </c>
      <c r="N195" s="3">
        <f t="shared" si="72"/>
        <v>6385517.5514885783</v>
      </c>
      <c r="O195" s="3">
        <f t="shared" si="66"/>
        <v>1.2031139847147971E-4</v>
      </c>
      <c r="P195" s="3">
        <f t="shared" si="67"/>
        <v>0.5831933535618179</v>
      </c>
      <c r="Q195" s="3">
        <f t="shared" si="73"/>
        <v>0.34011448763867952</v>
      </c>
      <c r="R195" s="3">
        <f t="shared" si="74"/>
        <v>32051.409977643514</v>
      </c>
      <c r="S195" s="2">
        <f t="shared" si="75"/>
        <v>3949878.9145083926</v>
      </c>
      <c r="T195" s="3">
        <f t="shared" si="68"/>
        <v>70041.227539147818</v>
      </c>
      <c r="U195" s="2">
        <f t="shared" si="76"/>
        <v>0.55421016120436184</v>
      </c>
      <c r="V195" s="2">
        <f t="shared" si="77"/>
        <v>0.77823586154608682</v>
      </c>
      <c r="W195" s="2" t="s">
        <v>236</v>
      </c>
    </row>
    <row r="196" spans="1:23" ht="15">
      <c r="A196" s="2">
        <v>139</v>
      </c>
      <c r="B196" s="3">
        <f t="shared" si="69"/>
        <v>139</v>
      </c>
      <c r="D196" s="4" t="s">
        <v>191</v>
      </c>
      <c r="E196" s="1">
        <v>35.638691999999999</v>
      </c>
      <c r="F196" s="1">
        <v>139.74001999999999</v>
      </c>
      <c r="G196" s="3">
        <f>F196-B196</f>
        <v>0.74001999999998702</v>
      </c>
      <c r="H196" s="3">
        <f t="shared" si="70"/>
        <v>1.2915785530608216E-2</v>
      </c>
      <c r="I196" s="3">
        <f t="shared" si="62"/>
        <v>0.71695161011986031</v>
      </c>
      <c r="J196" s="3">
        <f t="shared" si="63"/>
        <v>0.81270746640786784</v>
      </c>
      <c r="K196" s="2">
        <f t="shared" si="71"/>
        <v>4.4507517372388327E-3</v>
      </c>
      <c r="L196" s="3">
        <f t="shared" si="64"/>
        <v>0.51401961125346018</v>
      </c>
      <c r="M196" s="3">
        <f t="shared" si="65"/>
        <v>1.0044507517372387</v>
      </c>
      <c r="N196" s="3">
        <f t="shared" si="72"/>
        <v>6385504.5304799248</v>
      </c>
      <c r="O196" s="3">
        <f t="shared" si="66"/>
        <v>1.1018187256805741E-4</v>
      </c>
      <c r="P196" s="3">
        <f t="shared" si="67"/>
        <v>0.58267192659755318</v>
      </c>
      <c r="Q196" s="3">
        <f t="shared" si="73"/>
        <v>0.33950657404490442</v>
      </c>
      <c r="R196" s="3">
        <f t="shared" si="74"/>
        <v>32051.328274560125</v>
      </c>
      <c r="S196" s="2">
        <f t="shared" si="75"/>
        <v>3945775.6623012866</v>
      </c>
      <c r="T196" s="3">
        <f t="shared" si="68"/>
        <v>67027.682373858159</v>
      </c>
      <c r="U196" s="2">
        <f t="shared" si="76"/>
        <v>0.50861847001429539</v>
      </c>
      <c r="V196" s="2">
        <f t="shared" si="77"/>
        <v>0.74475202637620175</v>
      </c>
      <c r="W196" s="2" t="s">
        <v>236</v>
      </c>
    </row>
    <row r="197" spans="1:23" ht="15">
      <c r="A197" s="2">
        <v>139</v>
      </c>
      <c r="B197" s="3">
        <f t="shared" si="69"/>
        <v>139</v>
      </c>
      <c r="D197" s="4" t="s">
        <v>192</v>
      </c>
      <c r="E197" s="1">
        <v>35.631678999999998</v>
      </c>
      <c r="F197" s="1">
        <v>139.73030499999999</v>
      </c>
      <c r="G197" s="3">
        <f>F197-B197</f>
        <v>0.7303049999999871</v>
      </c>
      <c r="H197" s="3">
        <f t="shared" si="70"/>
        <v>1.2746226793776967E-2</v>
      </c>
      <c r="I197" s="3">
        <f t="shared" si="62"/>
        <v>0.71676631046962924</v>
      </c>
      <c r="J197" s="3">
        <f t="shared" si="63"/>
        <v>0.81277877932891451</v>
      </c>
      <c r="K197" s="2">
        <f t="shared" si="71"/>
        <v>4.4515328547889681E-3</v>
      </c>
      <c r="L197" s="3">
        <f t="shared" si="64"/>
        <v>0.51375394382424489</v>
      </c>
      <c r="M197" s="3">
        <f t="shared" si="65"/>
        <v>1.0044515328547889</v>
      </c>
      <c r="N197" s="3">
        <f t="shared" si="72"/>
        <v>6385502.0476171579</v>
      </c>
      <c r="O197" s="3">
        <f t="shared" si="66"/>
        <v>1.0732675422001153E-4</v>
      </c>
      <c r="P197" s="3">
        <f t="shared" si="67"/>
        <v>0.58257244688759502</v>
      </c>
      <c r="Q197" s="3">
        <f t="shared" si="73"/>
        <v>0.3393906558725997</v>
      </c>
      <c r="R197" s="3">
        <f t="shared" si="74"/>
        <v>32051.31269531279</v>
      </c>
      <c r="S197" s="2">
        <f t="shared" si="75"/>
        <v>3944990.940974073</v>
      </c>
      <c r="T197" s="3">
        <f t="shared" si="68"/>
        <v>66153.504824637115</v>
      </c>
      <c r="U197" s="2">
        <f t="shared" si="76"/>
        <v>0.49989934415636689</v>
      </c>
      <c r="V197" s="2">
        <f t="shared" si="77"/>
        <v>0.73503894249596791</v>
      </c>
      <c r="W197" s="2" t="s">
        <v>236</v>
      </c>
    </row>
    <row r="198" spans="1:23" ht="15">
      <c r="A198" s="2">
        <v>139</v>
      </c>
      <c r="B198" s="3">
        <f t="shared" si="69"/>
        <v>139</v>
      </c>
      <c r="D198" s="4" t="s">
        <v>193</v>
      </c>
      <c r="E198" s="1">
        <v>35.626446000000001</v>
      </c>
      <c r="F198" s="1">
        <v>139.723444</v>
      </c>
      <c r="G198" s="3">
        <f>F198-B198</f>
        <v>0.72344400000000064</v>
      </c>
      <c r="H198" s="3">
        <f t="shared" si="70"/>
        <v>1.2626479753797873E-2</v>
      </c>
      <c r="I198" s="3">
        <f t="shared" si="62"/>
        <v>0.7166280637098128</v>
      </c>
      <c r="J198" s="3">
        <f t="shared" si="63"/>
        <v>0.81283198407460511</v>
      </c>
      <c r="K198" s="2">
        <f t="shared" si="71"/>
        <v>4.4521156712487298E-3</v>
      </c>
      <c r="L198" s="3">
        <f t="shared" si="64"/>
        <v>0.51355578169647553</v>
      </c>
      <c r="M198" s="3">
        <f t="shared" si="65"/>
        <v>1.0044521156712487</v>
      </c>
      <c r="N198" s="3">
        <f t="shared" si="72"/>
        <v>6385500.1950767627</v>
      </c>
      <c r="O198" s="3">
        <f t="shared" si="66"/>
        <v>1.0533340951224939E-4</v>
      </c>
      <c r="P198" s="3">
        <f t="shared" si="67"/>
        <v>0.58249821086878961</v>
      </c>
      <c r="Q198" s="3">
        <f t="shared" si="73"/>
        <v>0.33930416566534088</v>
      </c>
      <c r="R198" s="3">
        <f t="shared" si="74"/>
        <v>32051.301071156911</v>
      </c>
      <c r="S198" s="2">
        <f t="shared" si="75"/>
        <v>3944405.7097083763</v>
      </c>
      <c r="T198" s="3">
        <f t="shared" si="68"/>
        <v>65536.272443394861</v>
      </c>
      <c r="U198" s="2">
        <f t="shared" si="76"/>
        <v>0.49339677453751468</v>
      </c>
      <c r="V198" s="2">
        <f t="shared" si="77"/>
        <v>0.72818080492660953</v>
      </c>
      <c r="W198" s="2" t="s">
        <v>236</v>
      </c>
    </row>
    <row r="199" spans="1:23" ht="15">
      <c r="A199" s="2">
        <v>139</v>
      </c>
      <c r="B199" s="3">
        <f t="shared" si="69"/>
        <v>139</v>
      </c>
      <c r="D199" s="4" t="s">
        <v>194</v>
      </c>
      <c r="E199" s="1">
        <v>35.614719000000001</v>
      </c>
      <c r="F199" s="1">
        <v>139.716398</v>
      </c>
      <c r="G199" s="3">
        <f>F199-B199</f>
        <v>0.71639799999999809</v>
      </c>
      <c r="H199" s="3">
        <f t="shared" si="70"/>
        <v>1.2503503854702308E-2</v>
      </c>
      <c r="I199" s="3">
        <f t="shared" si="62"/>
        <v>0.71631832246853788</v>
      </c>
      <c r="J199" s="3">
        <f t="shared" si="63"/>
        <v>0.81295118973060709</v>
      </c>
      <c r="K199" s="2">
        <f t="shared" si="71"/>
        <v>4.4534216146557152E-3</v>
      </c>
      <c r="L199" s="3">
        <f t="shared" si="64"/>
        <v>0.51311193910414021</v>
      </c>
      <c r="M199" s="3">
        <f t="shared" si="65"/>
        <v>1.0044534216146557</v>
      </c>
      <c r="N199" s="3">
        <f t="shared" si="72"/>
        <v>6385496.0440109139</v>
      </c>
      <c r="O199" s="3">
        <f t="shared" si="66"/>
        <v>1.0332190540847719E-4</v>
      </c>
      <c r="P199" s="3">
        <f t="shared" si="67"/>
        <v>0.58233183247663056</v>
      </c>
      <c r="Q199" s="3">
        <f t="shared" si="73"/>
        <v>0.33911036311559051</v>
      </c>
      <c r="R199" s="3">
        <f t="shared" si="74"/>
        <v>32051.275024419185</v>
      </c>
      <c r="S199" s="2">
        <f t="shared" si="75"/>
        <v>3943099.8481067191</v>
      </c>
      <c r="T199" s="3">
        <f t="shared" si="68"/>
        <v>64907.445580801774</v>
      </c>
      <c r="U199" s="2">
        <f t="shared" si="76"/>
        <v>0.47888720118576766</v>
      </c>
      <c r="V199" s="2">
        <f t="shared" si="77"/>
        <v>0.72119383978668639</v>
      </c>
      <c r="W199" s="2" t="s">
        <v>236</v>
      </c>
    </row>
    <row r="200" spans="1:23" ht="15">
      <c r="A200" s="2">
        <v>139</v>
      </c>
      <c r="B200" s="3">
        <f t="shared" si="69"/>
        <v>139</v>
      </c>
      <c r="D200" s="4" t="s">
        <v>195</v>
      </c>
      <c r="E200" s="1">
        <v>35.605479000000003</v>
      </c>
      <c r="F200" s="1">
        <v>139.71367900000001</v>
      </c>
      <c r="G200" s="3">
        <f>F200-B200</f>
        <v>0.71367900000001327</v>
      </c>
      <c r="H200" s="3">
        <f t="shared" si="70"/>
        <v>1.2456048352340847E-2</v>
      </c>
      <c r="I200" s="3">
        <f t="shared" si="62"/>
        <v>0.71607433347584892</v>
      </c>
      <c r="J200" s="3">
        <f t="shared" si="63"/>
        <v>0.8130450908950031</v>
      </c>
      <c r="K200" s="2">
        <f t="shared" si="71"/>
        <v>4.4544504725546625E-3</v>
      </c>
      <c r="L200" s="3">
        <f t="shared" si="64"/>
        <v>0.51276245106288132</v>
      </c>
      <c r="M200" s="3">
        <f t="shared" si="65"/>
        <v>1.0044544504725548</v>
      </c>
      <c r="N200" s="3">
        <f t="shared" si="72"/>
        <v>6385492.7736935178</v>
      </c>
      <c r="O200" s="3">
        <f t="shared" si="66"/>
        <v>1.0256279196171287E-4</v>
      </c>
      <c r="P200" s="3">
        <f t="shared" si="67"/>
        <v>0.58220072154845037</v>
      </c>
      <c r="Q200" s="3">
        <f t="shared" si="73"/>
        <v>0.33895768017153627</v>
      </c>
      <c r="R200" s="3">
        <f t="shared" si="74"/>
        <v>32051.25450412471</v>
      </c>
      <c r="S200" s="2">
        <f t="shared" si="75"/>
        <v>3942072.8194606109</v>
      </c>
      <c r="T200" s="3">
        <f t="shared" si="68"/>
        <v>64668.529425723413</v>
      </c>
      <c r="U200" s="2">
        <f t="shared" si="76"/>
        <v>0.46747577178456512</v>
      </c>
      <c r="V200" s="2">
        <f t="shared" si="77"/>
        <v>0.71853921584137126</v>
      </c>
      <c r="W200" s="2" t="s">
        <v>236</v>
      </c>
    </row>
    <row r="201" spans="1:23" ht="15">
      <c r="A201" s="2">
        <v>139</v>
      </c>
      <c r="B201" s="3">
        <f t="shared" si="69"/>
        <v>139</v>
      </c>
      <c r="D201" s="4" t="s">
        <v>196</v>
      </c>
      <c r="E201" s="1">
        <v>35.596435</v>
      </c>
      <c r="F201" s="1">
        <v>139.711772</v>
      </c>
      <c r="G201" s="3">
        <f>F201-B201</f>
        <v>0.7117719999999963</v>
      </c>
      <c r="H201" s="3">
        <f t="shared" si="70"/>
        <v>1.2422764923505018E-2</v>
      </c>
      <c r="I201" s="3">
        <f t="shared" si="62"/>
        <v>0.71583557457261826</v>
      </c>
      <c r="J201" s="3">
        <f t="shared" si="63"/>
        <v>0.8131369797393081</v>
      </c>
      <c r="K201" s="2">
        <f t="shared" si="71"/>
        <v>4.4554573968704023E-3</v>
      </c>
      <c r="L201" s="3">
        <f t="shared" si="64"/>
        <v>0.51242056982371054</v>
      </c>
      <c r="M201" s="3">
        <f t="shared" si="65"/>
        <v>1.0044554573968705</v>
      </c>
      <c r="N201" s="3">
        <f t="shared" si="72"/>
        <v>6385489.5730988542</v>
      </c>
      <c r="O201" s="3">
        <f t="shared" si="66"/>
        <v>1.0203847489501875E-4</v>
      </c>
      <c r="P201" s="3">
        <f t="shared" si="67"/>
        <v>0.58207237709793103</v>
      </c>
      <c r="Q201" s="3">
        <f t="shared" si="73"/>
        <v>0.33880825218043603</v>
      </c>
      <c r="R201" s="3">
        <f t="shared" si="74"/>
        <v>32051.234421321402</v>
      </c>
      <c r="S201" s="2">
        <f t="shared" si="75"/>
        <v>3941068.0788210873</v>
      </c>
      <c r="T201" s="3">
        <f t="shared" si="68"/>
        <v>64502.985072217787</v>
      </c>
      <c r="U201" s="2">
        <f t="shared" si="76"/>
        <v>0.45631198690096952</v>
      </c>
      <c r="V201" s="2">
        <f t="shared" si="77"/>
        <v>0.71669983413575322</v>
      </c>
      <c r="W201" s="2" t="s">
        <v>236</v>
      </c>
    </row>
    <row r="202" spans="1:23" ht="15">
      <c r="A202" s="2">
        <v>139</v>
      </c>
      <c r="B202" s="3">
        <f t="shared" si="69"/>
        <v>139</v>
      </c>
      <c r="D202" s="4" t="s">
        <v>213</v>
      </c>
      <c r="E202" s="1">
        <v>35.586858999999997</v>
      </c>
      <c r="F202" s="1">
        <v>139.70594199999999</v>
      </c>
      <c r="G202" s="3">
        <f>F202-B202</f>
        <v>0.70594199999999319</v>
      </c>
      <c r="H202" s="3">
        <f t="shared" si="70"/>
        <v>1.2321012228113696E-2</v>
      </c>
      <c r="I202" s="3">
        <f t="shared" si="62"/>
        <v>0.71558282983104382</v>
      </c>
      <c r="J202" s="3">
        <f t="shared" si="63"/>
        <v>0.81323425172699504</v>
      </c>
      <c r="K202" s="2">
        <f t="shared" si="71"/>
        <v>4.4565234340331076E-3</v>
      </c>
      <c r="L202" s="3">
        <f t="shared" si="64"/>
        <v>0.51205878634900459</v>
      </c>
      <c r="M202" s="3">
        <f t="shared" si="65"/>
        <v>1.004456523434033</v>
      </c>
      <c r="N202" s="3">
        <f t="shared" si="72"/>
        <v>6385486.1846142197</v>
      </c>
      <c r="O202" s="3">
        <f t="shared" si="66"/>
        <v>1.0039777798049705E-4</v>
      </c>
      <c r="P202" s="3">
        <f t="shared" si="67"/>
        <v>0.58193646716633451</v>
      </c>
      <c r="Q202" s="3">
        <f t="shared" si="73"/>
        <v>0.33865005181803431</v>
      </c>
      <c r="R202" s="3">
        <f t="shared" si="74"/>
        <v>32051.213159564319</v>
      </c>
      <c r="S202" s="2">
        <f t="shared" si="75"/>
        <v>3940001.7580412691</v>
      </c>
      <c r="T202" s="3">
        <f t="shared" si="68"/>
        <v>63982.263233226491</v>
      </c>
      <c r="U202" s="2">
        <f t="shared" si="76"/>
        <v>0.44446397823632383</v>
      </c>
      <c r="V202" s="2">
        <f t="shared" si="77"/>
        <v>0.71091403592473879</v>
      </c>
      <c r="W202" s="2" t="s">
        <v>236</v>
      </c>
    </row>
    <row r="203" spans="1:23" ht="15">
      <c r="A203" s="2">
        <v>139</v>
      </c>
      <c r="B203" s="3">
        <f t="shared" si="69"/>
        <v>139</v>
      </c>
      <c r="D203" s="4" t="s">
        <v>197</v>
      </c>
      <c r="E203" s="1">
        <v>35.690615999999999</v>
      </c>
      <c r="F203" s="1">
        <v>139.70627099999999</v>
      </c>
      <c r="G203" s="3">
        <f>F203-B203</f>
        <v>0.70627099999998677</v>
      </c>
      <c r="H203" s="3">
        <f t="shared" si="70"/>
        <v>1.2326754361352645E-2</v>
      </c>
      <c r="I203" s="3">
        <f t="shared" si="62"/>
        <v>0.7183245748975815</v>
      </c>
      <c r="J203" s="3">
        <f t="shared" si="63"/>
        <v>0.81217908936940386</v>
      </c>
      <c r="K203" s="2">
        <f t="shared" si="71"/>
        <v>4.4449663577385704E-3</v>
      </c>
      <c r="L203" s="3">
        <f t="shared" si="64"/>
        <v>0.51599019490179121</v>
      </c>
      <c r="M203" s="3">
        <f t="shared" si="65"/>
        <v>1.0044449663577386</v>
      </c>
      <c r="N203" s="3">
        <f t="shared" si="72"/>
        <v>6385522.9199960511</v>
      </c>
      <c r="O203" s="3">
        <f t="shared" si="66"/>
        <v>1.0023077563174477E-4</v>
      </c>
      <c r="P203" s="3">
        <f t="shared" si="67"/>
        <v>0.58340819911198194</v>
      </c>
      <c r="Q203" s="3">
        <f t="shared" si="73"/>
        <v>0.34036512679108599</v>
      </c>
      <c r="R203" s="3">
        <f t="shared" si="74"/>
        <v>32051.443663489259</v>
      </c>
      <c r="S203" s="2">
        <f t="shared" si="75"/>
        <v>3951514.5352775049</v>
      </c>
      <c r="T203" s="3">
        <f t="shared" si="68"/>
        <v>63929.389512184825</v>
      </c>
      <c r="U203" s="2">
        <f t="shared" si="76"/>
        <v>0.57238372530561044</v>
      </c>
      <c r="V203" s="2">
        <f t="shared" si="77"/>
        <v>0.71032655013538692</v>
      </c>
      <c r="W203" s="2" t="s">
        <v>236</v>
      </c>
    </row>
    <row r="204" spans="1:23" ht="15">
      <c r="A204" s="2">
        <v>139</v>
      </c>
      <c r="B204" s="3">
        <f t="shared" si="69"/>
        <v>139</v>
      </c>
      <c r="D204" s="4" t="s">
        <v>198</v>
      </c>
      <c r="E204" s="1">
        <v>35.695433000000001</v>
      </c>
      <c r="F204" s="1">
        <v>139.76758000000001</v>
      </c>
      <c r="G204" s="3">
        <f>F204-B204</f>
        <v>0.76758000000000948</v>
      </c>
      <c r="H204" s="3">
        <f t="shared" si="70"/>
        <v>1.3396798272458245E-2</v>
      </c>
      <c r="I204" s="3">
        <f t="shared" si="62"/>
        <v>0.71845203569633631</v>
      </c>
      <c r="J204" s="3">
        <f t="shared" si="63"/>
        <v>0.81213003790745086</v>
      </c>
      <c r="K204" s="2">
        <f t="shared" si="71"/>
        <v>4.4444294674959601E-3</v>
      </c>
      <c r="L204" s="3">
        <f t="shared" si="64"/>
        <v>0.51617332759620971</v>
      </c>
      <c r="M204" s="3">
        <f t="shared" si="65"/>
        <v>1.0044444294674959</v>
      </c>
      <c r="N204" s="3">
        <f t="shared" si="72"/>
        <v>6385524.6265735338</v>
      </c>
      <c r="O204" s="3">
        <f t="shared" si="66"/>
        <v>1.1837314420870628E-4</v>
      </c>
      <c r="P204" s="3">
        <f t="shared" si="67"/>
        <v>0.58347647898475086</v>
      </c>
      <c r="Q204" s="3">
        <f t="shared" si="73"/>
        <v>0.34044480152844242</v>
      </c>
      <c r="R204" s="3">
        <f t="shared" si="74"/>
        <v>32051.454371774551</v>
      </c>
      <c r="S204" s="2">
        <f t="shared" si="75"/>
        <v>3952090.6668167775</v>
      </c>
      <c r="T204" s="3">
        <f t="shared" si="68"/>
        <v>69474.808634459579</v>
      </c>
      <c r="U204" s="2">
        <f t="shared" si="76"/>
        <v>0.57878518685308389</v>
      </c>
      <c r="V204" s="2">
        <f t="shared" si="77"/>
        <v>0.77194231816066194</v>
      </c>
      <c r="W204" s="2" t="s">
        <v>236</v>
      </c>
    </row>
    <row r="205" spans="1:23" ht="15">
      <c r="A205" s="2">
        <v>139</v>
      </c>
      <c r="B205" s="3">
        <f t="shared" si="69"/>
        <v>139</v>
      </c>
      <c r="D205" s="4" t="s">
        <v>199</v>
      </c>
      <c r="E205" s="1">
        <v>35.695534000000002</v>
      </c>
      <c r="F205" s="1">
        <v>139.77586600000001</v>
      </c>
      <c r="G205" s="3">
        <f>F205-B205</f>
        <v>0.77586600000000772</v>
      </c>
      <c r="H205" s="3">
        <f t="shared" si="70"/>
        <v>1.3541416254278465E-2</v>
      </c>
      <c r="I205" s="3">
        <f t="shared" si="62"/>
        <v>0.71845470838359771</v>
      </c>
      <c r="J205" s="3">
        <f t="shared" si="63"/>
        <v>0.81212900936403676</v>
      </c>
      <c r="K205" s="2">
        <f t="shared" si="71"/>
        <v>4.4444182099742579E-3</v>
      </c>
      <c r="L205" s="3">
        <f t="shared" si="64"/>
        <v>0.51617716799856039</v>
      </c>
      <c r="M205" s="3">
        <f t="shared" si="65"/>
        <v>1.0044444182099743</v>
      </c>
      <c r="N205" s="3">
        <f t="shared" si="72"/>
        <v>6385524.6623570882</v>
      </c>
      <c r="O205" s="3">
        <f t="shared" si="66"/>
        <v>1.2094230017570816E-4</v>
      </c>
      <c r="P205" s="3">
        <f t="shared" si="67"/>
        <v>0.58347791059249909</v>
      </c>
      <c r="Q205" s="3">
        <f t="shared" si="73"/>
        <v>0.34044647214938839</v>
      </c>
      <c r="R205" s="3">
        <f t="shared" si="74"/>
        <v>32051.454596306117</v>
      </c>
      <c r="S205" s="2">
        <f t="shared" si="75"/>
        <v>3952107.7681167605</v>
      </c>
      <c r="T205" s="3">
        <f t="shared" si="68"/>
        <v>70224.712961920231</v>
      </c>
      <c r="U205" s="2">
        <f t="shared" si="76"/>
        <v>0.57897520129733926</v>
      </c>
      <c r="V205" s="2">
        <f t="shared" si="77"/>
        <v>0.78027458846578035</v>
      </c>
      <c r="W205" s="2" t="s">
        <v>236</v>
      </c>
    </row>
    <row r="206" spans="1:23" ht="15">
      <c r="A206" s="2">
        <v>139</v>
      </c>
      <c r="B206" s="3">
        <f t="shared" si="69"/>
        <v>139</v>
      </c>
      <c r="D206" s="4" t="s">
        <v>200</v>
      </c>
      <c r="E206" s="1">
        <v>35.692120000000003</v>
      </c>
      <c r="F206" s="1">
        <v>139.782768</v>
      </c>
      <c r="G206" s="3">
        <f>F206-B206</f>
        <v>0.78276800000000435</v>
      </c>
      <c r="H206" s="3">
        <f t="shared" si="70"/>
        <v>1.3661878879251054E-2</v>
      </c>
      <c r="I206" s="3">
        <f t="shared" si="62"/>
        <v>0.71836437001453601</v>
      </c>
      <c r="J206" s="3">
        <f t="shared" si="63"/>
        <v>0.81216377476907753</v>
      </c>
      <c r="K206" s="2">
        <f t="shared" si="71"/>
        <v>4.4447987290903417E-3</v>
      </c>
      <c r="L206" s="3">
        <f t="shared" si="64"/>
        <v>0.51604736810638119</v>
      </c>
      <c r="M206" s="3">
        <f t="shared" si="65"/>
        <v>1.0044447987290903</v>
      </c>
      <c r="N206" s="3">
        <f t="shared" si="72"/>
        <v>6385523.4528259952</v>
      </c>
      <c r="O206" s="3">
        <f t="shared" si="66"/>
        <v>1.2311418392187666E-4</v>
      </c>
      <c r="P206" s="3">
        <f t="shared" si="67"/>
        <v>0.58342951841061585</v>
      </c>
      <c r="Q206" s="3">
        <f t="shared" si="73"/>
        <v>0.34039000295284316</v>
      </c>
      <c r="R206" s="3">
        <f t="shared" si="74"/>
        <v>32051.447006844624</v>
      </c>
      <c r="S206" s="2">
        <f t="shared" si="75"/>
        <v>3951733.9137173784</v>
      </c>
      <c r="T206" s="3">
        <f t="shared" si="68"/>
        <v>70852.454794345962</v>
      </c>
      <c r="U206" s="2">
        <f t="shared" si="76"/>
        <v>0.5748212635264266</v>
      </c>
      <c r="V206" s="2">
        <f t="shared" si="77"/>
        <v>0.78724949771495512</v>
      </c>
      <c r="W206" s="2" t="s">
        <v>236</v>
      </c>
    </row>
    <row r="207" spans="1:23" ht="15">
      <c r="A207" s="2">
        <v>139</v>
      </c>
      <c r="B207" s="3">
        <f t="shared" si="69"/>
        <v>139</v>
      </c>
      <c r="D207" s="4" t="s">
        <v>201</v>
      </c>
      <c r="E207" s="1">
        <v>35.688516</v>
      </c>
      <c r="F207" s="1">
        <v>139.78815399999999</v>
      </c>
      <c r="G207" s="3">
        <f>F207-B207</f>
        <v>0.78815399999999158</v>
      </c>
      <c r="H207" s="3">
        <f t="shared" si="70"/>
        <v>1.3755882312763246E-2</v>
      </c>
      <c r="I207" s="3">
        <f t="shared" si="62"/>
        <v>0.71826901241771324</v>
      </c>
      <c r="J207" s="3">
        <f t="shared" si="63"/>
        <v>0.81220047185118449</v>
      </c>
      <c r="K207" s="2">
        <f t="shared" si="71"/>
        <v>4.4452004087367682E-3</v>
      </c>
      <c r="L207" s="3">
        <f t="shared" si="64"/>
        <v>0.51591037419951713</v>
      </c>
      <c r="M207" s="3">
        <f t="shared" si="65"/>
        <v>1.0044452004087367</v>
      </c>
      <c r="N207" s="3">
        <f t="shared" si="72"/>
        <v>6385522.1760340612</v>
      </c>
      <c r="O207" s="3">
        <f t="shared" si="66"/>
        <v>1.2482551833086663E-4</v>
      </c>
      <c r="P207" s="3">
        <f t="shared" si="67"/>
        <v>0.583378430801751</v>
      </c>
      <c r="Q207" s="3">
        <f t="shared" si="73"/>
        <v>0.34033039352471339</v>
      </c>
      <c r="R207" s="3">
        <f t="shared" si="74"/>
        <v>32051.438995340792</v>
      </c>
      <c r="S207" s="2">
        <f t="shared" si="75"/>
        <v>3951337.9185338062</v>
      </c>
      <c r="T207" s="3">
        <f t="shared" si="68"/>
        <v>71343.189349495035</v>
      </c>
      <c r="U207" s="2">
        <f t="shared" si="76"/>
        <v>0.57042131704229138</v>
      </c>
      <c r="V207" s="2">
        <f t="shared" si="77"/>
        <v>0.79270210388327811</v>
      </c>
      <c r="W207" s="2" t="s">
        <v>236</v>
      </c>
    </row>
    <row r="208" spans="1:23" ht="15">
      <c r="A208" s="2">
        <v>139</v>
      </c>
      <c r="B208" s="3">
        <f t="shared" si="69"/>
        <v>139</v>
      </c>
      <c r="D208" s="4" t="s">
        <v>202</v>
      </c>
      <c r="E208" s="1">
        <v>35.688378999999998</v>
      </c>
      <c r="F208" s="1">
        <v>139.806016</v>
      </c>
      <c r="G208" s="3">
        <f>F208-B208</f>
        <v>0.80601599999999962</v>
      </c>
      <c r="H208" s="3">
        <f t="shared" si="70"/>
        <v>1.4067633023754614E-2</v>
      </c>
      <c r="I208" s="3">
        <f t="shared" si="62"/>
        <v>0.71826538772901261</v>
      </c>
      <c r="J208" s="3">
        <f t="shared" si="63"/>
        <v>0.81220186676565587</v>
      </c>
      <c r="K208" s="2">
        <f t="shared" si="71"/>
        <v>4.4452156775772033E-3</v>
      </c>
      <c r="L208" s="3">
        <f t="shared" si="64"/>
        <v>0.51590516720950885</v>
      </c>
      <c r="M208" s="3">
        <f t="shared" si="65"/>
        <v>1.0044452156775772</v>
      </c>
      <c r="N208" s="3">
        <f t="shared" si="72"/>
        <v>6385522.1275000451</v>
      </c>
      <c r="O208" s="3">
        <f t="shared" si="66"/>
        <v>1.3054794136979181E-4</v>
      </c>
      <c r="P208" s="3">
        <f t="shared" si="67"/>
        <v>0.5833764887466617</v>
      </c>
      <c r="Q208" s="3">
        <f t="shared" si="73"/>
        <v>0.3403281276223839</v>
      </c>
      <c r="R208" s="3">
        <f t="shared" si="74"/>
        <v>32051.438690803741</v>
      </c>
      <c r="S208" s="2">
        <f t="shared" si="75"/>
        <v>3951335.8404379031</v>
      </c>
      <c r="T208" s="3">
        <f t="shared" si="68"/>
        <v>72960.204764446433</v>
      </c>
      <c r="U208" s="2">
        <f t="shared" si="76"/>
        <v>0.57039822708781185</v>
      </c>
      <c r="V208" s="2">
        <f t="shared" si="77"/>
        <v>0.81066894182718263</v>
      </c>
      <c r="W208" s="2" t="s">
        <v>236</v>
      </c>
    </row>
    <row r="209" spans="1:23" ht="15">
      <c r="A209" s="2">
        <v>139</v>
      </c>
      <c r="B209" s="3">
        <f t="shared" si="69"/>
        <v>139</v>
      </c>
      <c r="D209" s="4" t="s">
        <v>203</v>
      </c>
      <c r="E209" s="1">
        <v>35.689349</v>
      </c>
      <c r="F209" s="1">
        <v>139.82620600000001</v>
      </c>
      <c r="G209" s="3">
        <f>F209-B209</f>
        <v>0.82620600000001332</v>
      </c>
      <c r="H209" s="3">
        <f t="shared" si="70"/>
        <v>1.4420014999732509E-2</v>
      </c>
      <c r="I209" s="3">
        <f t="shared" si="62"/>
        <v>0.71829105185131759</v>
      </c>
      <c r="J209" s="3">
        <f t="shared" si="63"/>
        <v>0.81219199026396971</v>
      </c>
      <c r="K209" s="2">
        <f t="shared" si="71"/>
        <v>4.4451075691992331E-3</v>
      </c>
      <c r="L209" s="3">
        <f t="shared" si="64"/>
        <v>0.51594203516967219</v>
      </c>
      <c r="M209" s="3">
        <f t="shared" si="65"/>
        <v>1.0044451075691991</v>
      </c>
      <c r="N209" s="3">
        <f t="shared" si="72"/>
        <v>6385522.4711367534</v>
      </c>
      <c r="O209" s="3">
        <f t="shared" si="66"/>
        <v>1.3716674369362492E-4</v>
      </c>
      <c r="P209" s="3">
        <f t="shared" si="67"/>
        <v>0.58339023899192188</v>
      </c>
      <c r="Q209" s="3">
        <f t="shared" si="73"/>
        <v>0.34034417095105174</v>
      </c>
      <c r="R209" s="3">
        <f t="shared" si="74"/>
        <v>32051.440847025682</v>
      </c>
      <c r="S209" s="2">
        <f t="shared" si="75"/>
        <v>3951458.6583132339</v>
      </c>
      <c r="T209" s="3">
        <f t="shared" si="68"/>
        <v>74786.929287430947</v>
      </c>
      <c r="U209" s="2">
        <f t="shared" si="76"/>
        <v>0.57176287014704297</v>
      </c>
      <c r="V209" s="2">
        <f t="shared" si="77"/>
        <v>0.83096588097145496</v>
      </c>
      <c r="W209" s="2" t="s">
        <v>236</v>
      </c>
    </row>
    <row r="210" spans="1:23" ht="15">
      <c r="A210" s="2">
        <v>139</v>
      </c>
      <c r="B210" s="3">
        <f t="shared" si="69"/>
        <v>139</v>
      </c>
      <c r="D210" s="4" t="s">
        <v>204</v>
      </c>
      <c r="E210" s="1">
        <v>35.689905000000003</v>
      </c>
      <c r="F210" s="1">
        <v>139.83564999999999</v>
      </c>
      <c r="G210" s="3">
        <f>F210-B210</f>
        <v>0.8356499999999869</v>
      </c>
      <c r="H210" s="3">
        <f t="shared" si="70"/>
        <v>1.4584843894290392E-2</v>
      </c>
      <c r="I210" s="3">
        <f t="shared" ref="I210" si="78">TAN(RADIANS(E210))</f>
        <v>0.71830576270181679</v>
      </c>
      <c r="J210" s="3">
        <f t="shared" ref="J210" si="79">COS(RADIANS(E210))</f>
        <v>0.81218632898897358</v>
      </c>
      <c r="K210" s="2">
        <f t="shared" si="71"/>
        <v>4.4450456013666673E-3</v>
      </c>
      <c r="L210" s="3">
        <f t="shared" ref="L210" si="80">I210*I210</f>
        <v>0.51596316873063874</v>
      </c>
      <c r="M210" s="3">
        <f t="shared" ref="M210" si="81">1+K210</f>
        <v>1.0044450456013667</v>
      </c>
      <c r="N210" s="3">
        <f t="shared" si="72"/>
        <v>6385522.6681096908</v>
      </c>
      <c r="O210" s="3">
        <f t="shared" ref="O210" si="82">H210*H210*J210*J210</f>
        <v>1.4031849573161768E-4</v>
      </c>
      <c r="P210" s="3">
        <f t="shared" ref="P210" si="83">I210*J210</f>
        <v>0.5833981205004134</v>
      </c>
      <c r="Q210" s="3">
        <f t="shared" si="73"/>
        <v>0.3403533670034149</v>
      </c>
      <c r="R210" s="3">
        <f t="shared" si="74"/>
        <v>32051.442082974463</v>
      </c>
      <c r="S210" s="2">
        <f t="shared" si="75"/>
        <v>3951527.5847684704</v>
      </c>
      <c r="T210" s="3">
        <f t="shared" ref="T210" si="84">((((L210-18)*L210-(58*L210-14)*K210+5)*O210/20+M210-L210)*O210/6+1)*N210*(H210*J210)</f>
        <v>75641.280470791229</v>
      </c>
      <c r="U210" s="2">
        <f t="shared" si="76"/>
        <v>0.57252871964967089</v>
      </c>
      <c r="V210" s="2">
        <f t="shared" si="77"/>
        <v>0.84045867189768031</v>
      </c>
      <c r="W210" s="2" t="s">
        <v>236</v>
      </c>
    </row>
    <row r="211" spans="1:23" ht="15">
      <c r="A211" s="2">
        <v>139</v>
      </c>
      <c r="B211" s="3">
        <f t="shared" si="69"/>
        <v>139</v>
      </c>
      <c r="D211" s="4" t="s">
        <v>205</v>
      </c>
      <c r="E211" s="1">
        <v>35.690347000000003</v>
      </c>
      <c r="F211" s="1">
        <v>139.84595999999999</v>
      </c>
      <c r="G211" s="3">
        <f>F211-B211</f>
        <v>0.84595999999999094</v>
      </c>
      <c r="H211" s="3">
        <f t="shared" si="70"/>
        <v>1.4764787340171077E-2</v>
      </c>
      <c r="I211" s="3">
        <f t="shared" ref="I211" si="85">TAN(RADIANS(E211))</f>
        <v>0.71831745744511666</v>
      </c>
      <c r="J211" s="3">
        <f t="shared" ref="J211" si="86">COS(RADIANS(E211))</f>
        <v>0.81218182842442721</v>
      </c>
      <c r="K211" s="2">
        <f t="shared" si="71"/>
        <v>4.4449963388797252E-3</v>
      </c>
      <c r="L211" s="3">
        <f t="shared" ref="L211" si="87">I211*I211</f>
        <v>0.51597996967041693</v>
      </c>
      <c r="M211" s="3">
        <f t="shared" ref="M211" si="88">1+K211</f>
        <v>1.0044449963388797</v>
      </c>
      <c r="N211" s="3">
        <f t="shared" si="72"/>
        <v>6385522.8246970214</v>
      </c>
      <c r="O211" s="3">
        <f t="shared" ref="O211" si="89">H211*H211*J211*J211</f>
        <v>1.4380067650093714E-4</v>
      </c>
      <c r="P211" s="3">
        <f t="shared" ref="P211" si="90">I211*J211</f>
        <v>0.58340438597696054</v>
      </c>
      <c r="Q211" s="3">
        <f t="shared" si="73"/>
        <v>0.34036067757715432</v>
      </c>
      <c r="R211" s="3">
        <f t="shared" si="74"/>
        <v>32051.443065515134</v>
      </c>
      <c r="S211" s="2">
        <f t="shared" si="75"/>
        <v>3951584.6191589376</v>
      </c>
      <c r="T211" s="3">
        <f t="shared" ref="T211" si="91">((((L211-18)*L211-(58*L211-14)*K211+5)*O211/20+M211-L211)*O211/6+1)*N211*(H211*J211)</f>
        <v>76574.119217408428</v>
      </c>
      <c r="U211" s="2">
        <f t="shared" si="76"/>
        <v>0.57316243509930664</v>
      </c>
      <c r="V211" s="2">
        <f t="shared" si="77"/>
        <v>0.85082354686009365</v>
      </c>
      <c r="W211" s="2" t="s">
        <v>236</v>
      </c>
    </row>
    <row r="212" spans="1:23" ht="15">
      <c r="A212" s="2">
        <v>139</v>
      </c>
      <c r="B212" s="3">
        <f t="shared" si="69"/>
        <v>139</v>
      </c>
      <c r="D212" s="4" t="s">
        <v>206</v>
      </c>
      <c r="E212" s="1">
        <v>35.683731999999999</v>
      </c>
      <c r="F212" s="1">
        <v>139.86433299999999</v>
      </c>
      <c r="G212" s="3">
        <f>F212-B212</f>
        <v>0.86433299999998781</v>
      </c>
      <c r="H212" s="3">
        <f t="shared" si="70"/>
        <v>1.508545668363994E-2</v>
      </c>
      <c r="I212" s="3">
        <f t="shared" ref="I212:I216" si="92">TAN(RADIANS(E212))</f>
        <v>0.71814244671944127</v>
      </c>
      <c r="J212" s="3">
        <f t="shared" ref="J212:J216" si="93">COS(RADIANS(E212))</f>
        <v>0.81224917910707151</v>
      </c>
      <c r="K212" s="2">
        <f t="shared" si="71"/>
        <v>4.4457335776116576E-3</v>
      </c>
      <c r="L212" s="3">
        <f t="shared" ref="L212:L216" si="94">I212*I212</f>
        <v>0.51572857378018555</v>
      </c>
      <c r="M212" s="3">
        <f t="shared" ref="M212:M216" si="95">1+K212</f>
        <v>1.0044457335776116</v>
      </c>
      <c r="N212" s="3">
        <f t="shared" si="72"/>
        <v>6385520.4812873909</v>
      </c>
      <c r="O212" s="3">
        <f t="shared" ref="O212:O216" si="96">H212*H212*J212*J212</f>
        <v>1.5013968021096357E-4</v>
      </c>
      <c r="P212" s="3">
        <f t="shared" ref="P212:P216" si="97">I212*J212</f>
        <v>0.58331061282981</v>
      </c>
      <c r="Q212" s="3">
        <f t="shared" si="73"/>
        <v>0.3402512710398885</v>
      </c>
      <c r="R212" s="3">
        <f t="shared" si="74"/>
        <v>32051.428361290938</v>
      </c>
      <c r="S212" s="2">
        <f t="shared" si="75"/>
        <v>3950865.1064620535</v>
      </c>
      <c r="T212" s="3">
        <f t="shared" ref="T212:T216" si="98">((((L212-18)*L212-(58*L212-14)*K212+5)*O212/20+M212-L212)*O212/6+1)*N212*(H212*J212)</f>
        <v>78243.695851960452</v>
      </c>
      <c r="U212" s="2">
        <f t="shared" si="76"/>
        <v>0.56516784957837207</v>
      </c>
      <c r="V212" s="2">
        <f t="shared" si="77"/>
        <v>0.8693743983551161</v>
      </c>
      <c r="W212" s="2" t="s">
        <v>236</v>
      </c>
    </row>
    <row r="213" spans="1:23" ht="15">
      <c r="A213" s="2">
        <v>139</v>
      </c>
      <c r="B213" s="3">
        <f t="shared" si="69"/>
        <v>139</v>
      </c>
      <c r="D213" s="4" t="s">
        <v>207</v>
      </c>
      <c r="E213" s="1">
        <v>35.686055000000003</v>
      </c>
      <c r="F213" s="1">
        <v>139.88293400000001</v>
      </c>
      <c r="G213" s="3">
        <f>F213-B213</f>
        <v>0.88293400000000588</v>
      </c>
      <c r="H213" s="3">
        <f t="shared" si="70"/>
        <v>1.5410105377803721E-2</v>
      </c>
      <c r="I213" s="3">
        <f t="shared" si="92"/>
        <v>0.71820390220589347</v>
      </c>
      <c r="J213" s="3">
        <f t="shared" si="93"/>
        <v>0.81222552869485842</v>
      </c>
      <c r="K213" s="2">
        <f t="shared" si="71"/>
        <v>4.4454746868582687E-3</v>
      </c>
      <c r="L213" s="3">
        <f t="shared" si="94"/>
        <v>0.51581684514377257</v>
      </c>
      <c r="M213" s="3">
        <f t="shared" si="95"/>
        <v>1.0044454746868583</v>
      </c>
      <c r="N213" s="3">
        <f t="shared" si="72"/>
        <v>6385521.3042051801</v>
      </c>
      <c r="O213" s="3">
        <f t="shared" si="96"/>
        <v>1.5666229631620927E-4</v>
      </c>
      <c r="P213" s="3">
        <f t="shared" si="97"/>
        <v>0.5833435441798922</v>
      </c>
      <c r="Q213" s="3">
        <f t="shared" si="73"/>
        <v>0.34028969053635783</v>
      </c>
      <c r="R213" s="3">
        <f t="shared" si="74"/>
        <v>32051.433524864286</v>
      </c>
      <c r="S213" s="2">
        <f t="shared" si="75"/>
        <v>3951137.8431035802</v>
      </c>
      <c r="T213" s="3">
        <f t="shared" si="98"/>
        <v>79925.275630060962</v>
      </c>
      <c r="U213" s="2">
        <f t="shared" si="76"/>
        <v>0.56819825670644641</v>
      </c>
      <c r="V213" s="2">
        <f t="shared" si="77"/>
        <v>0.88805861811178843</v>
      </c>
      <c r="W213" s="2" t="s">
        <v>236</v>
      </c>
    </row>
    <row r="214" spans="1:23" ht="15">
      <c r="A214" s="2">
        <v>139</v>
      </c>
      <c r="B214" s="3">
        <f t="shared" si="69"/>
        <v>139</v>
      </c>
      <c r="D214" s="4" t="s">
        <v>208</v>
      </c>
      <c r="E214" s="1">
        <v>35.693317999999998</v>
      </c>
      <c r="F214" s="1">
        <v>139.89760999999999</v>
      </c>
      <c r="G214" s="3">
        <f>F214-B214</f>
        <v>0.89760999999998603</v>
      </c>
      <c r="H214" s="3">
        <f t="shared" si="70"/>
        <v>1.5666249898826062E-2</v>
      </c>
      <c r="I214" s="3">
        <f t="shared" si="92"/>
        <v>0.71839606959246927</v>
      </c>
      <c r="J214" s="3">
        <f t="shared" si="93"/>
        <v>0.81215157563781681</v>
      </c>
      <c r="K214" s="2">
        <f t="shared" si="71"/>
        <v>4.4446652036178166E-3</v>
      </c>
      <c r="L214" s="3">
        <f t="shared" si="94"/>
        <v>0.51609291280590797</v>
      </c>
      <c r="M214" s="3">
        <f t="shared" si="95"/>
        <v>1.0044446652036179</v>
      </c>
      <c r="N214" s="3">
        <f t="shared" si="72"/>
        <v>6385523.877254555</v>
      </c>
      <c r="O214" s="3">
        <f t="shared" si="96"/>
        <v>1.6188413244293558E-4</v>
      </c>
      <c r="P214" s="3">
        <f t="shared" si="97"/>
        <v>0.58344649985153862</v>
      </c>
      <c r="Q214" s="3">
        <f t="shared" si="73"/>
        <v>0.34040981818901145</v>
      </c>
      <c r="R214" s="3">
        <f t="shared" si="74"/>
        <v>32051.449670012371</v>
      </c>
      <c r="S214" s="2">
        <f t="shared" si="75"/>
        <v>3951955.7855125293</v>
      </c>
      <c r="T214" s="3">
        <f t="shared" si="98"/>
        <v>81246.450416577165</v>
      </c>
      <c r="U214" s="2">
        <f t="shared" si="76"/>
        <v>0.57728650569477014</v>
      </c>
      <c r="V214" s="2">
        <f t="shared" si="77"/>
        <v>0.90273833796196845</v>
      </c>
      <c r="W214" s="2" t="s">
        <v>236</v>
      </c>
    </row>
    <row r="215" spans="1:23" ht="15">
      <c r="A215" s="2">
        <v>139</v>
      </c>
      <c r="B215" s="3">
        <f t="shared" si="69"/>
        <v>139</v>
      </c>
      <c r="D215" s="4" t="s">
        <v>209</v>
      </c>
      <c r="E215" s="1">
        <v>35.706017000000003</v>
      </c>
      <c r="F215" s="1">
        <v>139.90369799999999</v>
      </c>
      <c r="G215" s="3">
        <f>F215-B215</f>
        <v>0.90369799999999145</v>
      </c>
      <c r="H215" s="3">
        <f t="shared" si="70"/>
        <v>1.5772505543687573E-2</v>
      </c>
      <c r="I215" s="3">
        <f t="shared" si="92"/>
        <v>0.7187321489756493</v>
      </c>
      <c r="J215" s="3">
        <f t="shared" si="93"/>
        <v>0.81202224098098641</v>
      </c>
      <c r="K215" s="2">
        <f t="shared" si="71"/>
        <v>4.4432496957400331E-3</v>
      </c>
      <c r="L215" s="3">
        <f t="shared" si="94"/>
        <v>0.51657590197115488</v>
      </c>
      <c r="M215" s="3">
        <f t="shared" si="95"/>
        <v>1.0044432496957401</v>
      </c>
      <c r="N215" s="3">
        <f t="shared" si="72"/>
        <v>6385528.3766407436</v>
      </c>
      <c r="O215" s="3">
        <f t="shared" si="96"/>
        <v>1.64035265760399E-4</v>
      </c>
      <c r="P215" s="3">
        <f t="shared" si="97"/>
        <v>0.58362649027628688</v>
      </c>
      <c r="Q215" s="3">
        <f t="shared" si="73"/>
        <v>0.34061988015221678</v>
      </c>
      <c r="R215" s="3">
        <f t="shared" si="74"/>
        <v>32051.477902374252</v>
      </c>
      <c r="S215" s="2">
        <f t="shared" si="75"/>
        <v>3953369.9186903783</v>
      </c>
      <c r="T215" s="3">
        <f t="shared" si="98"/>
        <v>81784.545519369771</v>
      </c>
      <c r="U215" s="2">
        <f t="shared" si="76"/>
        <v>0.59299909655975902</v>
      </c>
      <c r="V215" s="2">
        <f t="shared" si="77"/>
        <v>0.90871717243744188</v>
      </c>
      <c r="W215" s="2" t="s">
        <v>236</v>
      </c>
    </row>
    <row r="216" spans="1:23" ht="15">
      <c r="A216" s="2">
        <v>139</v>
      </c>
      <c r="B216" s="3">
        <f t="shared" si="69"/>
        <v>139</v>
      </c>
      <c r="D216" s="4" t="s">
        <v>210</v>
      </c>
      <c r="E216" s="1">
        <v>35.720837000000003</v>
      </c>
      <c r="F216" s="1">
        <v>139.92744099999999</v>
      </c>
      <c r="G216" s="3">
        <f>F216-B216</f>
        <v>0.92744099999998753</v>
      </c>
      <c r="H216" s="3">
        <f t="shared" si="70"/>
        <v>1.6186899067988519E-2</v>
      </c>
      <c r="I216" s="3">
        <f t="shared" si="92"/>
        <v>0.71912449610293061</v>
      </c>
      <c r="J216" s="3">
        <f t="shared" si="93"/>
        <v>0.81187125427779727</v>
      </c>
      <c r="K216" s="2">
        <f t="shared" si="71"/>
        <v>4.441597501456401E-3</v>
      </c>
      <c r="L216" s="3">
        <f t="shared" si="94"/>
        <v>0.51714004089529386</v>
      </c>
      <c r="M216" s="3">
        <f t="shared" si="95"/>
        <v>1.0044415975014565</v>
      </c>
      <c r="N216" s="3">
        <f t="shared" si="72"/>
        <v>6385533.6283792062</v>
      </c>
      <c r="O216" s="3">
        <f t="shared" si="96"/>
        <v>1.7270370194871857E-4</v>
      </c>
      <c r="P216" s="3">
        <f t="shared" si="97"/>
        <v>0.58383650663297526</v>
      </c>
      <c r="Q216" s="3">
        <f t="shared" si="73"/>
        <v>0.34086506647739617</v>
      </c>
      <c r="R216" s="3">
        <f t="shared" si="74"/>
        <v>32051.510855534554</v>
      </c>
      <c r="S216" s="2">
        <f t="shared" si="75"/>
        <v>3955034.3921358879</v>
      </c>
      <c r="T216" s="3">
        <f t="shared" si="98"/>
        <v>83917.804084235686</v>
      </c>
      <c r="U216" s="2">
        <f t="shared" si="76"/>
        <v>0.61149324595430965</v>
      </c>
      <c r="V216" s="2">
        <f t="shared" si="77"/>
        <v>0.93242004538039647</v>
      </c>
      <c r="W216" s="2" t="s">
        <v>236</v>
      </c>
    </row>
    <row r="217" spans="1:23" ht="15">
      <c r="B217" s="3"/>
      <c r="G217" s="3"/>
      <c r="H217" s="3"/>
      <c r="I217" s="3"/>
      <c r="J217" s="3"/>
      <c r="L217" s="3"/>
      <c r="M217" s="3"/>
      <c r="N217" s="3"/>
      <c r="O217" s="3"/>
      <c r="P217" s="3"/>
      <c r="Q217" s="3"/>
      <c r="R217" s="3"/>
      <c r="T217" s="3"/>
    </row>
    <row r="218" spans="1:23" ht="15">
      <c r="B218" s="3"/>
      <c r="G218" s="3"/>
      <c r="H218" s="3"/>
      <c r="I218" s="3"/>
      <c r="J218" s="3"/>
      <c r="L218" s="3"/>
      <c r="M218" s="3"/>
      <c r="N218" s="3"/>
      <c r="O218" s="3"/>
      <c r="P218" s="3"/>
      <c r="Q218" s="3"/>
      <c r="R218" s="3"/>
      <c r="T218" s="3"/>
    </row>
    <row r="219" spans="1:23" ht="15">
      <c r="B219" s="3"/>
      <c r="G219" s="3"/>
      <c r="H219" s="3"/>
      <c r="I219" s="3"/>
      <c r="J219" s="3"/>
      <c r="L219" s="3"/>
      <c r="M219" s="3"/>
      <c r="N219" s="3"/>
      <c r="O219" s="3"/>
      <c r="P219" s="3"/>
      <c r="Q219" s="3"/>
      <c r="R219" s="3"/>
      <c r="T219" s="3"/>
    </row>
    <row r="220" spans="1:23" ht="15">
      <c r="B220" s="3"/>
      <c r="G220" s="3"/>
      <c r="H220" s="3"/>
      <c r="I220" s="3"/>
      <c r="J220" s="3"/>
      <c r="L220" s="3"/>
      <c r="M220" s="3"/>
      <c r="N220" s="3"/>
      <c r="O220" s="3"/>
      <c r="P220" s="3"/>
      <c r="Q220" s="3"/>
      <c r="R220" s="3"/>
      <c r="T220" s="3"/>
    </row>
    <row r="221" spans="1:23" ht="15">
      <c r="B221" s="3"/>
      <c r="G221" s="3"/>
      <c r="H221" s="3"/>
      <c r="I221" s="3"/>
      <c r="J221" s="3"/>
      <c r="L221" s="3"/>
      <c r="M221" s="3"/>
      <c r="N221" s="3"/>
      <c r="O221" s="3"/>
      <c r="P221" s="3"/>
      <c r="Q221" s="3"/>
      <c r="R221" s="3"/>
      <c r="T221" s="3"/>
    </row>
    <row r="222" spans="1:23" ht="15">
      <c r="B222" s="3"/>
      <c r="G222" s="3"/>
      <c r="H222" s="3"/>
      <c r="I222" s="3"/>
      <c r="J222" s="3"/>
      <c r="L222" s="3"/>
      <c r="M222" s="3"/>
      <c r="N222" s="3"/>
      <c r="O222" s="3"/>
      <c r="P222" s="3"/>
      <c r="Q222" s="3"/>
      <c r="R222" s="3"/>
      <c r="T222" s="3"/>
    </row>
    <row r="223" spans="1:23" ht="15">
      <c r="B223" s="3"/>
      <c r="G223" s="3"/>
      <c r="H223" s="3"/>
      <c r="I223" s="3"/>
      <c r="J223" s="3"/>
      <c r="L223" s="3"/>
      <c r="M223" s="3"/>
      <c r="N223" s="3"/>
      <c r="O223" s="3"/>
      <c r="P223" s="3"/>
      <c r="Q223" s="3"/>
      <c r="R223" s="3"/>
      <c r="T223" s="3"/>
    </row>
    <row r="224" spans="1:23" ht="15">
      <c r="B224" s="3"/>
      <c r="G224" s="3"/>
      <c r="H224" s="3"/>
      <c r="I224" s="3"/>
      <c r="J224" s="3"/>
      <c r="L224" s="3"/>
      <c r="M224" s="3"/>
      <c r="N224" s="3"/>
      <c r="O224" s="3"/>
      <c r="P224" s="3"/>
      <c r="Q224" s="3"/>
      <c r="R224" s="3"/>
      <c r="T224" s="3"/>
    </row>
    <row r="225" spans="2:20" ht="15">
      <c r="B225" s="3"/>
      <c r="G225" s="3"/>
      <c r="H225" s="3"/>
      <c r="I225" s="3"/>
      <c r="J225" s="3"/>
      <c r="L225" s="3"/>
      <c r="M225" s="3"/>
      <c r="N225" s="3"/>
      <c r="O225" s="3"/>
      <c r="P225" s="3"/>
      <c r="Q225" s="3"/>
      <c r="R225" s="3"/>
      <c r="T225" s="3"/>
    </row>
    <row r="226" spans="2:20" ht="15">
      <c r="B226" s="3"/>
      <c r="G226" s="3"/>
      <c r="H226" s="3"/>
      <c r="I226" s="3"/>
      <c r="J226" s="3"/>
      <c r="L226" s="3"/>
      <c r="M226" s="3"/>
      <c r="N226" s="3"/>
      <c r="O226" s="3"/>
      <c r="P226" s="3"/>
      <c r="Q226" s="3"/>
      <c r="R226" s="3"/>
      <c r="T226" s="3"/>
    </row>
    <row r="227" spans="2:20" ht="15">
      <c r="B227" s="3"/>
      <c r="G227" s="3"/>
      <c r="H227" s="3"/>
      <c r="I227" s="3"/>
      <c r="J227" s="3"/>
      <c r="L227" s="3"/>
      <c r="M227" s="3"/>
      <c r="N227" s="3"/>
      <c r="O227" s="3"/>
      <c r="P227" s="3"/>
      <c r="Q227" s="3"/>
      <c r="R227" s="3"/>
      <c r="T227" s="3"/>
    </row>
    <row r="228" spans="2:20" ht="15">
      <c r="B228" s="3"/>
      <c r="G228" s="3"/>
      <c r="H228" s="3"/>
      <c r="I228" s="3"/>
      <c r="J228" s="3"/>
      <c r="L228" s="3"/>
      <c r="M228" s="3"/>
      <c r="N228" s="3"/>
      <c r="O228" s="3"/>
      <c r="P228" s="3"/>
      <c r="Q228" s="3"/>
      <c r="R228" s="3"/>
      <c r="T228" s="3"/>
    </row>
    <row r="229" spans="2:20" ht="15">
      <c r="B229" s="3"/>
      <c r="G229" s="3"/>
      <c r="H229" s="3"/>
      <c r="I229" s="3"/>
      <c r="J229" s="3"/>
      <c r="L229" s="3"/>
      <c r="M229" s="3"/>
      <c r="N229" s="3"/>
      <c r="O229" s="3"/>
      <c r="P229" s="3"/>
      <c r="Q229" s="3"/>
      <c r="R229" s="3"/>
      <c r="T229" s="3"/>
    </row>
    <row r="230" spans="2:20" ht="15">
      <c r="B230" s="3"/>
      <c r="G230" s="3"/>
      <c r="H230" s="3"/>
      <c r="I230" s="3"/>
      <c r="J230" s="3"/>
      <c r="L230" s="3"/>
      <c r="M230" s="3"/>
      <c r="N230" s="3"/>
      <c r="O230" s="3"/>
      <c r="P230" s="3"/>
      <c r="Q230" s="3"/>
      <c r="R230" s="3"/>
      <c r="T230" s="3"/>
    </row>
    <row r="231" spans="2:20" ht="15">
      <c r="B231" s="3"/>
      <c r="G231" s="3"/>
      <c r="H231" s="3"/>
      <c r="I231" s="3"/>
      <c r="J231" s="3"/>
      <c r="L231" s="3"/>
      <c r="M231" s="3"/>
      <c r="N231" s="3"/>
      <c r="O231" s="3"/>
      <c r="P231" s="3"/>
      <c r="Q231" s="3"/>
      <c r="R231" s="3"/>
      <c r="T231" s="3"/>
    </row>
    <row r="232" spans="2:20" ht="15">
      <c r="B232" s="3"/>
      <c r="G232" s="3"/>
      <c r="H232" s="3"/>
      <c r="I232" s="3"/>
      <c r="J232" s="3"/>
      <c r="L232" s="3"/>
      <c r="M232" s="3"/>
      <c r="N232" s="3"/>
      <c r="O232" s="3"/>
      <c r="P232" s="3"/>
      <c r="Q232" s="3"/>
      <c r="R232" s="3"/>
      <c r="T232" s="3"/>
    </row>
    <row r="233" spans="2:20" ht="15">
      <c r="B233" s="3"/>
      <c r="G233" s="3"/>
      <c r="H233" s="3"/>
      <c r="I233" s="3"/>
      <c r="J233" s="3"/>
      <c r="L233" s="3"/>
      <c r="M233" s="3"/>
      <c r="N233" s="3"/>
      <c r="O233" s="3"/>
      <c r="P233" s="3"/>
      <c r="Q233" s="3"/>
      <c r="R233" s="3"/>
      <c r="T233" s="3"/>
    </row>
    <row r="234" spans="2:20" ht="15">
      <c r="B234" s="3"/>
      <c r="G234" s="3"/>
      <c r="H234" s="3"/>
      <c r="I234" s="3"/>
      <c r="J234" s="3"/>
      <c r="L234" s="3"/>
      <c r="M234" s="3"/>
      <c r="N234" s="3"/>
      <c r="O234" s="3"/>
      <c r="P234" s="3"/>
      <c r="Q234" s="3"/>
      <c r="R234" s="3"/>
      <c r="T234" s="3"/>
    </row>
    <row r="235" spans="2:20" ht="15">
      <c r="B235" s="3"/>
      <c r="G235" s="3"/>
      <c r="H235" s="3"/>
      <c r="I235" s="3"/>
      <c r="J235" s="3"/>
      <c r="L235" s="3"/>
      <c r="M235" s="3"/>
      <c r="N235" s="3"/>
      <c r="O235" s="3"/>
      <c r="P235" s="3"/>
      <c r="Q235" s="3"/>
      <c r="R235" s="3"/>
      <c r="T235" s="3"/>
    </row>
    <row r="236" spans="2:20" ht="15">
      <c r="B236" s="3"/>
      <c r="G236" s="3"/>
      <c r="H236" s="3"/>
      <c r="I236" s="3"/>
      <c r="J236" s="3"/>
      <c r="L236" s="3"/>
      <c r="M236" s="3"/>
      <c r="N236" s="3"/>
      <c r="O236" s="3"/>
      <c r="P236" s="3"/>
      <c r="Q236" s="3"/>
      <c r="R236" s="3"/>
      <c r="T236" s="3"/>
    </row>
    <row r="237" spans="2:20" ht="15">
      <c r="B237" s="3"/>
      <c r="G237" s="3"/>
      <c r="H237" s="3"/>
      <c r="I237" s="3"/>
      <c r="J237" s="3"/>
      <c r="L237" s="3"/>
      <c r="M237" s="3"/>
      <c r="N237" s="3"/>
      <c r="O237" s="3"/>
      <c r="P237" s="3"/>
      <c r="Q237" s="3"/>
      <c r="R237" s="3"/>
      <c r="T237" s="3"/>
    </row>
    <row r="238" spans="2:20" ht="15">
      <c r="B238" s="3"/>
      <c r="G238" s="3"/>
      <c r="H238" s="3"/>
      <c r="I238" s="3"/>
      <c r="J238" s="3"/>
      <c r="L238" s="3"/>
      <c r="M238" s="3"/>
      <c r="N238" s="3"/>
      <c r="O238" s="3"/>
      <c r="P238" s="3"/>
      <c r="Q238" s="3"/>
      <c r="R238" s="3"/>
      <c r="T238" s="3"/>
    </row>
    <row r="239" spans="2:20" ht="15">
      <c r="B239" s="3"/>
      <c r="G239" s="3"/>
      <c r="H239" s="3"/>
      <c r="I239" s="3"/>
      <c r="J239" s="3"/>
      <c r="L239" s="3"/>
      <c r="M239" s="3"/>
      <c r="N239" s="3"/>
      <c r="O239" s="3"/>
      <c r="P239" s="3"/>
      <c r="Q239" s="3"/>
      <c r="R239" s="3"/>
      <c r="T239" s="3"/>
    </row>
    <row r="240" spans="2:20" ht="15">
      <c r="B240" s="3"/>
      <c r="G240" s="3"/>
      <c r="H240" s="3"/>
      <c r="I240" s="3"/>
      <c r="J240" s="3"/>
      <c r="L240" s="3"/>
      <c r="M240" s="3"/>
      <c r="N240" s="3"/>
      <c r="O240" s="3"/>
      <c r="P240" s="3"/>
      <c r="Q240" s="3"/>
      <c r="R240" s="3"/>
      <c r="T240" s="3"/>
    </row>
    <row r="241" spans="2:20" ht="15">
      <c r="B241" s="3"/>
      <c r="G241" s="3"/>
      <c r="H241" s="3"/>
      <c r="I241" s="3"/>
      <c r="J241" s="3"/>
      <c r="L241" s="3"/>
      <c r="M241" s="3"/>
      <c r="N241" s="3"/>
      <c r="O241" s="3"/>
      <c r="P241" s="3"/>
      <c r="Q241" s="3"/>
      <c r="R241" s="3"/>
      <c r="T241" s="3"/>
    </row>
    <row r="242" spans="2:20" ht="15">
      <c r="B242" s="3"/>
      <c r="G242" s="3"/>
      <c r="H242" s="3"/>
      <c r="I242" s="3"/>
      <c r="J242" s="3"/>
      <c r="L242" s="3"/>
      <c r="M242" s="3"/>
      <c r="N242" s="3"/>
      <c r="O242" s="3"/>
      <c r="P242" s="3"/>
      <c r="Q242" s="3"/>
      <c r="R242" s="3"/>
      <c r="T242" s="3"/>
    </row>
    <row r="243" spans="2:20" ht="15">
      <c r="B243" s="3"/>
      <c r="G243" s="3"/>
      <c r="H243" s="3"/>
      <c r="I243" s="3"/>
      <c r="J243" s="3"/>
      <c r="L243" s="3"/>
      <c r="M243" s="3"/>
      <c r="N243" s="3"/>
      <c r="O243" s="3"/>
      <c r="P243" s="3"/>
      <c r="Q243" s="3"/>
      <c r="R243" s="3"/>
      <c r="T243" s="3"/>
    </row>
    <row r="244" spans="2:20" ht="15">
      <c r="B244" s="3"/>
      <c r="G244" s="3"/>
      <c r="H244" s="3"/>
      <c r="I244" s="3"/>
      <c r="J244" s="3"/>
      <c r="L244" s="3"/>
      <c r="M244" s="3"/>
      <c r="N244" s="3"/>
      <c r="O244" s="3"/>
      <c r="P244" s="3"/>
      <c r="Q244" s="3"/>
      <c r="R244" s="3"/>
      <c r="T244" s="3"/>
    </row>
    <row r="245" spans="2:20" ht="15">
      <c r="B245" s="3"/>
      <c r="G245" s="3"/>
      <c r="H245" s="3"/>
      <c r="I245" s="3"/>
      <c r="J245" s="3"/>
      <c r="L245" s="3"/>
      <c r="M245" s="3"/>
      <c r="N245" s="3"/>
      <c r="O245" s="3"/>
      <c r="P245" s="3"/>
      <c r="Q245" s="3"/>
      <c r="R245" s="3"/>
      <c r="T245" s="3"/>
    </row>
    <row r="246" spans="2:20" ht="15">
      <c r="B246" s="3"/>
      <c r="G246" s="3"/>
      <c r="H246" s="3"/>
      <c r="I246" s="3"/>
      <c r="J246" s="3"/>
      <c r="L246" s="3"/>
      <c r="M246" s="3"/>
      <c r="N246" s="3"/>
      <c r="O246" s="3"/>
      <c r="P246" s="3"/>
      <c r="Q246" s="3"/>
      <c r="R246" s="3"/>
      <c r="T246" s="3"/>
    </row>
    <row r="247" spans="2:20" ht="15">
      <c r="B247" s="3"/>
      <c r="G247" s="3"/>
      <c r="H247" s="3"/>
      <c r="I247" s="3"/>
      <c r="J247" s="3"/>
      <c r="L247" s="3"/>
      <c r="M247" s="3"/>
      <c r="N247" s="3"/>
      <c r="O247" s="3"/>
      <c r="P247" s="3"/>
      <c r="Q247" s="3"/>
      <c r="R247" s="3"/>
      <c r="T247" s="3"/>
    </row>
    <row r="248" spans="2:20" ht="15">
      <c r="B248" s="3"/>
      <c r="G248" s="3"/>
      <c r="H248" s="3"/>
      <c r="I248" s="3"/>
      <c r="J248" s="3"/>
      <c r="L248" s="3"/>
      <c r="M248" s="3"/>
      <c r="N248" s="3"/>
      <c r="O248" s="3"/>
      <c r="P248" s="3"/>
      <c r="Q248" s="3"/>
      <c r="R248" s="3"/>
      <c r="T248" s="3"/>
    </row>
    <row r="249" spans="2:20" ht="15">
      <c r="B249" s="3"/>
      <c r="G249" s="3"/>
      <c r="H249" s="3"/>
      <c r="I249" s="3"/>
      <c r="J249" s="3"/>
      <c r="L249" s="3"/>
      <c r="M249" s="3"/>
      <c r="N249" s="3"/>
      <c r="O249" s="3"/>
      <c r="P249" s="3"/>
      <c r="Q249" s="3"/>
      <c r="R249" s="3"/>
      <c r="T249" s="3"/>
    </row>
    <row r="250" spans="2:20" ht="15">
      <c r="B250" s="3"/>
      <c r="G250" s="3"/>
      <c r="H250" s="3"/>
      <c r="I250" s="3"/>
      <c r="J250" s="3"/>
      <c r="L250" s="3"/>
      <c r="M250" s="3"/>
      <c r="N250" s="3"/>
      <c r="O250" s="3"/>
      <c r="P250" s="3"/>
      <c r="Q250" s="3"/>
      <c r="R250" s="3"/>
      <c r="T250" s="3"/>
    </row>
    <row r="251" spans="2:20" ht="15">
      <c r="B251" s="3"/>
      <c r="G251" s="3"/>
      <c r="H251" s="3"/>
      <c r="I251" s="3"/>
      <c r="J251" s="3"/>
      <c r="L251" s="3"/>
      <c r="M251" s="3"/>
      <c r="N251" s="3"/>
      <c r="O251" s="3"/>
      <c r="P251" s="3"/>
      <c r="Q251" s="3"/>
      <c r="R251" s="3"/>
      <c r="T251" s="3"/>
    </row>
    <row r="252" spans="2:20" ht="15">
      <c r="B252" s="3"/>
      <c r="G252" s="3"/>
      <c r="H252" s="3"/>
      <c r="I252" s="3"/>
      <c r="J252" s="3"/>
      <c r="L252" s="3"/>
      <c r="M252" s="3"/>
      <c r="N252" s="3"/>
      <c r="O252" s="3"/>
      <c r="P252" s="3"/>
      <c r="Q252" s="3"/>
      <c r="R252" s="3"/>
      <c r="T252" s="3"/>
    </row>
    <row r="253" spans="2:20" ht="15">
      <c r="B253" s="3"/>
      <c r="G253" s="3"/>
      <c r="H253" s="3"/>
      <c r="I253" s="3"/>
      <c r="J253" s="3"/>
      <c r="L253" s="3"/>
      <c r="M253" s="3"/>
      <c r="N253" s="3"/>
      <c r="O253" s="3"/>
      <c r="P253" s="3"/>
      <c r="Q253" s="3"/>
      <c r="R253" s="3"/>
      <c r="T253" s="3"/>
    </row>
    <row r="254" spans="2:20" ht="15">
      <c r="B254" s="3"/>
      <c r="G254" s="3"/>
      <c r="H254" s="3"/>
      <c r="I254" s="3"/>
      <c r="J254" s="3"/>
      <c r="L254" s="3"/>
      <c r="M254" s="3"/>
      <c r="N254" s="3"/>
      <c r="O254" s="3"/>
      <c r="P254" s="3"/>
      <c r="Q254" s="3"/>
      <c r="R254" s="3"/>
      <c r="T254" s="3"/>
    </row>
    <row r="255" spans="2:20" ht="15">
      <c r="B255" s="3"/>
      <c r="G255" s="3"/>
      <c r="H255" s="3"/>
      <c r="I255" s="3"/>
      <c r="J255" s="3"/>
      <c r="L255" s="3"/>
      <c r="M255" s="3"/>
      <c r="N255" s="3"/>
      <c r="O255" s="3"/>
      <c r="P255" s="3"/>
      <c r="Q255" s="3"/>
      <c r="R255" s="3"/>
      <c r="T255" s="3"/>
    </row>
    <row r="256" spans="2:20" ht="15">
      <c r="B256" s="3"/>
      <c r="G256" s="3"/>
      <c r="H256" s="3"/>
      <c r="I256" s="3"/>
      <c r="J256" s="3"/>
      <c r="L256" s="3"/>
      <c r="M256" s="3"/>
      <c r="N256" s="3"/>
      <c r="O256" s="3"/>
      <c r="P256" s="3"/>
      <c r="Q256" s="3"/>
      <c r="R256" s="3"/>
      <c r="T256" s="3"/>
    </row>
    <row r="257" spans="2:20" ht="15">
      <c r="B257" s="3"/>
      <c r="G257" s="3"/>
      <c r="H257" s="3"/>
      <c r="I257" s="3"/>
      <c r="J257" s="3"/>
      <c r="L257" s="3"/>
      <c r="M257" s="3"/>
      <c r="N257" s="3"/>
      <c r="O257" s="3"/>
      <c r="P257" s="3"/>
      <c r="Q257" s="3"/>
      <c r="R257" s="3"/>
      <c r="T257" s="3"/>
    </row>
    <row r="258" spans="2:20" ht="15">
      <c r="B258" s="3"/>
      <c r="G258" s="3"/>
      <c r="H258" s="3"/>
      <c r="I258" s="3"/>
      <c r="J258" s="3"/>
      <c r="L258" s="3"/>
      <c r="M258" s="3"/>
      <c r="N258" s="3"/>
      <c r="O258" s="3"/>
      <c r="P258" s="3"/>
      <c r="Q258" s="3"/>
      <c r="R258" s="3"/>
      <c r="T258" s="3"/>
    </row>
    <row r="259" spans="2:20" ht="15">
      <c r="B259" s="3"/>
      <c r="G259" s="3"/>
      <c r="H259" s="3"/>
      <c r="I259" s="3"/>
      <c r="J259" s="3"/>
      <c r="L259" s="3"/>
      <c r="M259" s="3"/>
      <c r="N259" s="3"/>
      <c r="O259" s="3"/>
      <c r="P259" s="3"/>
      <c r="Q259" s="3"/>
      <c r="R259" s="3"/>
      <c r="T259" s="3"/>
    </row>
    <row r="260" spans="2:20" ht="15">
      <c r="B260" s="3"/>
      <c r="G260" s="3"/>
      <c r="H260" s="3"/>
      <c r="I260" s="3"/>
      <c r="J260" s="3"/>
      <c r="L260" s="3"/>
      <c r="M260" s="3"/>
      <c r="N260" s="3"/>
      <c r="O260" s="3"/>
      <c r="P260" s="3"/>
      <c r="Q260" s="3"/>
      <c r="R260" s="3"/>
      <c r="T260" s="3"/>
    </row>
    <row r="261" spans="2:20" ht="15">
      <c r="B261" s="3"/>
      <c r="G261" s="3"/>
      <c r="H261" s="3"/>
      <c r="I261" s="3"/>
      <c r="J261" s="3"/>
      <c r="L261" s="3"/>
      <c r="M261" s="3"/>
      <c r="N261" s="3"/>
      <c r="O261" s="3"/>
      <c r="P261" s="3"/>
      <c r="Q261" s="3"/>
      <c r="R261" s="3"/>
      <c r="T261" s="3"/>
    </row>
    <row r="262" spans="2:20" ht="15">
      <c r="B262" s="3"/>
      <c r="G262" s="3"/>
      <c r="H262" s="3"/>
      <c r="I262" s="3"/>
      <c r="J262" s="3"/>
      <c r="L262" s="3"/>
      <c r="M262" s="3"/>
      <c r="N262" s="3"/>
      <c r="O262" s="3"/>
      <c r="P262" s="3"/>
      <c r="Q262" s="3"/>
      <c r="R262" s="3"/>
      <c r="T262" s="3"/>
    </row>
    <row r="263" spans="2:20" ht="15">
      <c r="B263" s="3"/>
      <c r="G263" s="3"/>
      <c r="H263" s="3"/>
      <c r="I263" s="3"/>
      <c r="J263" s="3"/>
      <c r="L263" s="3"/>
      <c r="M263" s="3"/>
      <c r="N263" s="3"/>
      <c r="O263" s="3"/>
      <c r="P263" s="3"/>
      <c r="Q263" s="3"/>
      <c r="R263" s="3"/>
      <c r="T263" s="3"/>
    </row>
    <row r="264" spans="2:20" ht="15">
      <c r="B264" s="3"/>
      <c r="G264" s="3"/>
      <c r="H264" s="3"/>
      <c r="I264" s="3"/>
      <c r="J264" s="3"/>
      <c r="L264" s="3"/>
      <c r="M264" s="3"/>
      <c r="N264" s="3"/>
      <c r="O264" s="3"/>
      <c r="P264" s="3"/>
      <c r="Q264" s="3"/>
      <c r="R264" s="3"/>
      <c r="T264" s="3"/>
    </row>
    <row r="265" spans="2:20" ht="15">
      <c r="B265" s="3"/>
      <c r="G265" s="3"/>
      <c r="H265" s="3"/>
      <c r="I265" s="3"/>
      <c r="J265" s="3"/>
      <c r="L265" s="3"/>
      <c r="M265" s="3"/>
      <c r="N265" s="3"/>
      <c r="O265" s="3"/>
      <c r="P265" s="3"/>
      <c r="Q265" s="3"/>
      <c r="R265" s="3"/>
      <c r="T265" s="3"/>
    </row>
    <row r="266" spans="2:20" ht="15">
      <c r="B266" s="3"/>
      <c r="G266" s="3"/>
      <c r="H266" s="3"/>
      <c r="I266" s="3"/>
      <c r="J266" s="3"/>
      <c r="L266" s="3"/>
      <c r="M266" s="3"/>
      <c r="N266" s="3"/>
      <c r="O266" s="3"/>
      <c r="P266" s="3"/>
      <c r="Q266" s="3"/>
      <c r="R266" s="3"/>
      <c r="T266" s="3"/>
    </row>
    <row r="267" spans="2:20" ht="15">
      <c r="B267" s="3"/>
      <c r="G267" s="3"/>
      <c r="H267" s="3"/>
      <c r="I267" s="3"/>
      <c r="J267" s="3"/>
      <c r="L267" s="3"/>
      <c r="M267" s="3"/>
      <c r="N267" s="3"/>
      <c r="O267" s="3"/>
      <c r="P267" s="3"/>
      <c r="Q267" s="3"/>
      <c r="R267" s="3"/>
      <c r="T267" s="3"/>
    </row>
    <row r="268" spans="2:20" ht="15">
      <c r="B268" s="3"/>
      <c r="G268" s="3"/>
      <c r="H268" s="3"/>
      <c r="I268" s="3"/>
      <c r="J268" s="3"/>
      <c r="L268" s="3"/>
      <c r="M268" s="3"/>
      <c r="N268" s="3"/>
      <c r="O268" s="3"/>
      <c r="P268" s="3"/>
      <c r="Q268" s="3"/>
      <c r="R268" s="3"/>
      <c r="T268" s="3"/>
    </row>
    <row r="269" spans="2:20" ht="15">
      <c r="B269" s="3"/>
      <c r="G269" s="3"/>
      <c r="H269" s="3"/>
      <c r="I269" s="3"/>
      <c r="J269" s="3"/>
      <c r="L269" s="3"/>
      <c r="M269" s="3"/>
      <c r="N269" s="3"/>
      <c r="O269" s="3"/>
      <c r="P269" s="3"/>
      <c r="Q269" s="3"/>
      <c r="R269" s="3"/>
      <c r="T269" s="3"/>
    </row>
    <row r="270" spans="2:20" ht="15">
      <c r="B270" s="3"/>
      <c r="G270" s="3"/>
      <c r="H270" s="3"/>
      <c r="I270" s="3"/>
      <c r="J270" s="3"/>
      <c r="L270" s="3"/>
      <c r="M270" s="3"/>
      <c r="N270" s="3"/>
      <c r="O270" s="3"/>
      <c r="P270" s="3"/>
      <c r="Q270" s="3"/>
      <c r="R270" s="3"/>
      <c r="T270" s="3"/>
    </row>
    <row r="271" spans="2:20" ht="15">
      <c r="B271" s="3"/>
      <c r="G271" s="3"/>
      <c r="H271" s="3"/>
      <c r="I271" s="3"/>
      <c r="J271" s="3"/>
      <c r="L271" s="3"/>
      <c r="M271" s="3"/>
      <c r="N271" s="3"/>
      <c r="O271" s="3"/>
      <c r="P271" s="3"/>
      <c r="Q271" s="3"/>
      <c r="R271" s="3"/>
      <c r="T271" s="3"/>
    </row>
    <row r="272" spans="2:20" ht="15">
      <c r="B272" s="3"/>
      <c r="G272" s="3"/>
      <c r="H272" s="3"/>
      <c r="I272" s="3"/>
      <c r="J272" s="3"/>
      <c r="L272" s="3"/>
      <c r="M272" s="3"/>
      <c r="N272" s="3"/>
      <c r="O272" s="3"/>
      <c r="P272" s="3"/>
      <c r="Q272" s="3"/>
      <c r="R272" s="3"/>
      <c r="T272" s="3"/>
    </row>
    <row r="273" spans="2:20" ht="15">
      <c r="B273" s="3"/>
      <c r="G273" s="3"/>
      <c r="H273" s="3"/>
      <c r="I273" s="3"/>
      <c r="J273" s="3"/>
      <c r="L273" s="3"/>
      <c r="M273" s="3"/>
      <c r="N273" s="3"/>
      <c r="O273" s="3"/>
      <c r="P273" s="3"/>
      <c r="Q273" s="3"/>
      <c r="R273" s="3"/>
      <c r="T273" s="3"/>
    </row>
    <row r="274" spans="2:20" ht="15">
      <c r="B274" s="3"/>
      <c r="G274" s="3"/>
      <c r="H274" s="3"/>
      <c r="I274" s="3"/>
      <c r="J274" s="3"/>
      <c r="L274" s="3"/>
      <c r="M274" s="3"/>
      <c r="N274" s="3"/>
      <c r="O274" s="3"/>
      <c r="P274" s="3"/>
      <c r="Q274" s="3"/>
      <c r="R274" s="3"/>
      <c r="T274" s="3"/>
    </row>
    <row r="275" spans="2:20" ht="15">
      <c r="B275" s="3"/>
      <c r="G275" s="3"/>
      <c r="H275" s="3"/>
      <c r="I275" s="3"/>
      <c r="J275" s="3"/>
      <c r="L275" s="3"/>
      <c r="M275" s="3"/>
      <c r="N275" s="3"/>
      <c r="O275" s="3"/>
      <c r="P275" s="3"/>
      <c r="Q275" s="3"/>
      <c r="R275" s="3"/>
      <c r="T275" s="3"/>
    </row>
    <row r="276" spans="2:20" ht="15">
      <c r="B276" s="3"/>
      <c r="G276" s="3"/>
      <c r="H276" s="3"/>
      <c r="I276" s="3"/>
      <c r="J276" s="3"/>
      <c r="L276" s="3"/>
      <c r="M276" s="3"/>
      <c r="N276" s="3"/>
      <c r="O276" s="3"/>
      <c r="P276" s="3"/>
      <c r="Q276" s="3"/>
      <c r="R276" s="3"/>
      <c r="T276" s="3"/>
    </row>
    <row r="277" spans="2:20" ht="15">
      <c r="B277" s="3"/>
      <c r="G277" s="3"/>
      <c r="H277" s="3"/>
      <c r="I277" s="3"/>
      <c r="J277" s="3"/>
      <c r="L277" s="3"/>
      <c r="M277" s="3"/>
      <c r="N277" s="3"/>
      <c r="O277" s="3"/>
      <c r="P277" s="3"/>
      <c r="Q277" s="3"/>
      <c r="R277" s="3"/>
      <c r="T277" s="3"/>
    </row>
    <row r="278" spans="2:20" ht="15">
      <c r="B278" s="3"/>
      <c r="G278" s="3"/>
      <c r="H278" s="3"/>
      <c r="I278" s="3"/>
      <c r="J278" s="3"/>
      <c r="L278" s="3"/>
      <c r="M278" s="3"/>
      <c r="N278" s="3"/>
      <c r="O278" s="3"/>
      <c r="P278" s="3"/>
      <c r="Q278" s="3"/>
      <c r="R278" s="3"/>
      <c r="T278" s="3"/>
    </row>
    <row r="279" spans="2:20" ht="15">
      <c r="B279" s="3"/>
      <c r="G279" s="3"/>
      <c r="H279" s="3"/>
      <c r="I279" s="3"/>
      <c r="J279" s="3"/>
      <c r="L279" s="3"/>
      <c r="M279" s="3"/>
      <c r="N279" s="3"/>
      <c r="O279" s="3"/>
      <c r="P279" s="3"/>
      <c r="Q279" s="3"/>
      <c r="R279" s="3"/>
      <c r="T279" s="3"/>
    </row>
    <row r="280" spans="2:20" ht="15">
      <c r="B280" s="3"/>
      <c r="G280" s="3"/>
      <c r="H280" s="3"/>
      <c r="I280" s="3"/>
      <c r="J280" s="3"/>
      <c r="L280" s="3"/>
      <c r="M280" s="3"/>
      <c r="N280" s="3"/>
      <c r="O280" s="3"/>
      <c r="P280" s="3"/>
      <c r="Q280" s="3"/>
      <c r="R280" s="3"/>
      <c r="T280" s="3"/>
    </row>
    <row r="281" spans="2:20" ht="15">
      <c r="B281" s="3"/>
      <c r="G281" s="3"/>
      <c r="H281" s="3"/>
      <c r="I281" s="3"/>
      <c r="J281" s="3"/>
      <c r="L281" s="3"/>
      <c r="M281" s="3"/>
      <c r="N281" s="3"/>
      <c r="O281" s="3"/>
      <c r="P281" s="3"/>
      <c r="Q281" s="3"/>
      <c r="R281" s="3"/>
      <c r="T281" s="3"/>
    </row>
    <row r="282" spans="2:20" ht="15">
      <c r="B282" s="3"/>
      <c r="G282" s="3"/>
      <c r="H282" s="3"/>
      <c r="I282" s="3"/>
      <c r="J282" s="3"/>
      <c r="L282" s="3"/>
      <c r="M282" s="3"/>
      <c r="N282" s="3"/>
      <c r="O282" s="3"/>
      <c r="P282" s="3"/>
      <c r="Q282" s="3"/>
      <c r="R282" s="3"/>
      <c r="T282" s="3"/>
    </row>
    <row r="283" spans="2:20" ht="15">
      <c r="B283" s="3"/>
      <c r="G283" s="3"/>
      <c r="H283" s="3"/>
      <c r="I283" s="3"/>
      <c r="J283" s="3"/>
      <c r="L283" s="3"/>
      <c r="M283" s="3"/>
      <c r="N283" s="3"/>
      <c r="O283" s="3"/>
      <c r="P283" s="3"/>
      <c r="Q283" s="3"/>
      <c r="R283" s="3"/>
      <c r="T283" s="3"/>
    </row>
    <row r="284" spans="2:20" ht="15">
      <c r="B284" s="3"/>
      <c r="G284" s="3"/>
      <c r="H284" s="3"/>
      <c r="I284" s="3"/>
      <c r="J284" s="3"/>
      <c r="L284" s="3"/>
      <c r="M284" s="3"/>
      <c r="N284" s="3"/>
      <c r="O284" s="3"/>
      <c r="P284" s="3"/>
      <c r="Q284" s="3"/>
      <c r="R284" s="3"/>
      <c r="T284" s="3"/>
    </row>
    <row r="285" spans="2:20" ht="15">
      <c r="B285" s="3"/>
      <c r="G285" s="3"/>
      <c r="H285" s="3"/>
      <c r="I285" s="3"/>
      <c r="J285" s="3"/>
      <c r="L285" s="3"/>
      <c r="M285" s="3"/>
      <c r="N285" s="3"/>
      <c r="O285" s="3"/>
      <c r="P285" s="3"/>
      <c r="Q285" s="3"/>
      <c r="R285" s="3"/>
      <c r="T285" s="3"/>
    </row>
    <row r="286" spans="2:20" ht="15">
      <c r="B286" s="3"/>
      <c r="G286" s="3"/>
      <c r="H286" s="3"/>
      <c r="I286" s="3"/>
      <c r="J286" s="3"/>
      <c r="L286" s="3"/>
      <c r="M286" s="3"/>
      <c r="N286" s="3"/>
      <c r="O286" s="3"/>
      <c r="P286" s="3"/>
      <c r="Q286" s="3"/>
      <c r="R286" s="3"/>
      <c r="T286" s="3"/>
    </row>
    <row r="287" spans="2:20" ht="15">
      <c r="B287" s="3"/>
      <c r="G287" s="3"/>
      <c r="H287" s="3"/>
      <c r="I287" s="3"/>
      <c r="J287" s="3"/>
      <c r="L287" s="3"/>
      <c r="M287" s="3"/>
      <c r="N287" s="3"/>
      <c r="O287" s="3"/>
      <c r="P287" s="3"/>
      <c r="Q287" s="3"/>
      <c r="R287" s="3"/>
      <c r="T287" s="3"/>
    </row>
    <row r="288" spans="2:20" ht="15">
      <c r="B288" s="3"/>
      <c r="G288" s="3"/>
      <c r="H288" s="3"/>
      <c r="I288" s="3"/>
      <c r="J288" s="3"/>
      <c r="L288" s="3"/>
      <c r="M288" s="3"/>
      <c r="N288" s="3"/>
      <c r="O288" s="3"/>
      <c r="P288" s="3"/>
      <c r="Q288" s="3"/>
      <c r="R288" s="3"/>
      <c r="T288" s="3"/>
    </row>
    <row r="289" spans="2:20" ht="15">
      <c r="B289" s="3"/>
      <c r="G289" s="3"/>
      <c r="H289" s="3"/>
      <c r="I289" s="3"/>
      <c r="J289" s="3"/>
      <c r="L289" s="3"/>
      <c r="M289" s="3"/>
      <c r="N289" s="3"/>
      <c r="O289" s="3"/>
      <c r="P289" s="3"/>
      <c r="Q289" s="3"/>
      <c r="R289" s="3"/>
      <c r="T289" s="3"/>
    </row>
    <row r="290" spans="2:20" ht="15">
      <c r="B290" s="3"/>
      <c r="G290" s="3"/>
      <c r="H290" s="3"/>
      <c r="I290" s="3"/>
      <c r="J290" s="3"/>
      <c r="L290" s="3"/>
      <c r="M290" s="3"/>
      <c r="N290" s="3"/>
      <c r="O290" s="3"/>
      <c r="P290" s="3"/>
      <c r="Q290" s="3"/>
      <c r="R290" s="3"/>
      <c r="T290" s="3"/>
    </row>
    <row r="291" spans="2:20" ht="15">
      <c r="B291" s="3"/>
      <c r="G291" s="3"/>
      <c r="H291" s="3"/>
      <c r="I291" s="3"/>
      <c r="J291" s="3"/>
      <c r="L291" s="3"/>
      <c r="M291" s="3"/>
      <c r="N291" s="3"/>
      <c r="O291" s="3"/>
      <c r="P291" s="3"/>
      <c r="Q291" s="3"/>
      <c r="R291" s="3"/>
      <c r="T291" s="3"/>
    </row>
    <row r="292" spans="2:20" ht="15">
      <c r="B292" s="3"/>
      <c r="G292" s="3"/>
      <c r="H292" s="3"/>
      <c r="I292" s="3"/>
      <c r="J292" s="3"/>
      <c r="L292" s="3"/>
      <c r="M292" s="3"/>
      <c r="N292" s="3"/>
      <c r="O292" s="3"/>
      <c r="P292" s="3"/>
      <c r="Q292" s="3"/>
      <c r="R292" s="3"/>
      <c r="T292" s="3"/>
    </row>
    <row r="293" spans="2:20" ht="15">
      <c r="B293" s="3"/>
      <c r="G293" s="3"/>
      <c r="H293" s="3"/>
      <c r="I293" s="3"/>
      <c r="J293" s="3"/>
      <c r="L293" s="3"/>
      <c r="M293" s="3"/>
      <c r="N293" s="3"/>
      <c r="O293" s="3"/>
      <c r="P293" s="3"/>
      <c r="Q293" s="3"/>
      <c r="R293" s="3"/>
      <c r="T293" s="3"/>
    </row>
    <row r="294" spans="2:20" ht="15">
      <c r="B294" s="3"/>
      <c r="G294" s="3"/>
      <c r="H294" s="3"/>
      <c r="I294" s="3"/>
      <c r="J294" s="3"/>
      <c r="L294" s="3"/>
      <c r="M294" s="3"/>
      <c r="N294" s="3"/>
      <c r="O294" s="3"/>
      <c r="P294" s="3"/>
      <c r="Q294" s="3"/>
      <c r="R294" s="3"/>
      <c r="T294" s="3"/>
    </row>
    <row r="295" spans="2:20" ht="15">
      <c r="B295" s="3"/>
      <c r="G295" s="3"/>
      <c r="H295" s="3"/>
      <c r="I295" s="3"/>
      <c r="J295" s="3"/>
      <c r="L295" s="3"/>
      <c r="M295" s="3"/>
      <c r="N295" s="3"/>
      <c r="O295" s="3"/>
      <c r="P295" s="3"/>
      <c r="Q295" s="3"/>
      <c r="R295" s="3"/>
      <c r="T295" s="3"/>
    </row>
    <row r="296" spans="2:20" ht="15">
      <c r="B296" s="3"/>
      <c r="G296" s="3"/>
      <c r="H296" s="3"/>
      <c r="I296" s="3"/>
      <c r="J296" s="3"/>
      <c r="L296" s="3"/>
      <c r="M296" s="3"/>
      <c r="N296" s="3"/>
      <c r="O296" s="3"/>
      <c r="P296" s="3"/>
      <c r="Q296" s="3"/>
      <c r="R296" s="3"/>
      <c r="T296" s="3"/>
    </row>
    <row r="297" spans="2:20" ht="15">
      <c r="B297" s="3"/>
      <c r="G297" s="3"/>
      <c r="H297" s="3"/>
      <c r="I297" s="3"/>
      <c r="J297" s="3"/>
      <c r="L297" s="3"/>
      <c r="M297" s="3"/>
      <c r="N297" s="3"/>
      <c r="O297" s="3"/>
      <c r="P297" s="3"/>
      <c r="Q297" s="3"/>
      <c r="R297" s="3"/>
      <c r="T297" s="3"/>
    </row>
    <row r="298" spans="2:20" ht="15">
      <c r="B298" s="3"/>
      <c r="G298" s="3"/>
      <c r="H298" s="3"/>
      <c r="I298" s="3"/>
      <c r="J298" s="3"/>
      <c r="L298" s="3"/>
      <c r="M298" s="3"/>
      <c r="N298" s="3"/>
      <c r="O298" s="3"/>
      <c r="P298" s="3"/>
      <c r="Q298" s="3"/>
      <c r="R298" s="3"/>
      <c r="T298" s="3"/>
    </row>
    <row r="299" spans="2:20" ht="15">
      <c r="B299" s="3"/>
      <c r="G299" s="3"/>
      <c r="H299" s="3"/>
      <c r="I299" s="3"/>
      <c r="J299" s="3"/>
      <c r="L299" s="3"/>
      <c r="M299" s="3"/>
      <c r="N299" s="3"/>
      <c r="O299" s="3"/>
      <c r="P299" s="3"/>
      <c r="Q299" s="3"/>
      <c r="R299" s="3"/>
      <c r="T299" s="3"/>
    </row>
    <row r="300" spans="2:20" ht="15">
      <c r="B300" s="3"/>
      <c r="G300" s="3"/>
      <c r="H300" s="3"/>
      <c r="I300" s="3"/>
      <c r="J300" s="3"/>
      <c r="L300" s="3"/>
      <c r="M300" s="3"/>
      <c r="N300" s="3"/>
      <c r="O300" s="3"/>
      <c r="P300" s="3"/>
      <c r="Q300" s="3"/>
      <c r="R300" s="3"/>
      <c r="T300" s="3"/>
    </row>
    <row r="301" spans="2:20" ht="15">
      <c r="B301" s="3"/>
      <c r="G301" s="3"/>
      <c r="H301" s="3"/>
      <c r="I301" s="3"/>
      <c r="J301" s="3"/>
      <c r="L301" s="3"/>
      <c r="M301" s="3"/>
      <c r="N301" s="3"/>
      <c r="O301" s="3"/>
      <c r="P301" s="3"/>
      <c r="Q301" s="3"/>
      <c r="R301" s="3"/>
      <c r="T301" s="3"/>
    </row>
    <row r="302" spans="2:20" ht="15">
      <c r="B302" s="3"/>
      <c r="G302" s="3"/>
      <c r="H302" s="3"/>
      <c r="I302" s="3"/>
      <c r="J302" s="3"/>
      <c r="L302" s="3"/>
      <c r="M302" s="3"/>
      <c r="N302" s="3"/>
      <c r="O302" s="3"/>
      <c r="P302" s="3"/>
      <c r="Q302" s="3"/>
      <c r="R302" s="3"/>
      <c r="T302" s="3"/>
    </row>
    <row r="303" spans="2:20" ht="15">
      <c r="B303" s="3"/>
      <c r="G303" s="3"/>
      <c r="H303" s="3"/>
      <c r="I303" s="3"/>
      <c r="J303" s="3"/>
      <c r="L303" s="3"/>
      <c r="M303" s="3"/>
      <c r="N303" s="3"/>
      <c r="O303" s="3"/>
      <c r="P303" s="3"/>
      <c r="Q303" s="3"/>
      <c r="R303" s="3"/>
      <c r="T303" s="3"/>
    </row>
    <row r="304" spans="2:20" ht="15">
      <c r="B304" s="3"/>
      <c r="G304" s="3"/>
      <c r="H304" s="3"/>
      <c r="I304" s="3"/>
      <c r="J304" s="3"/>
      <c r="L304" s="3"/>
      <c r="M304" s="3"/>
      <c r="N304" s="3"/>
      <c r="O304" s="3"/>
      <c r="P304" s="3"/>
      <c r="Q304" s="3"/>
      <c r="R304" s="3"/>
      <c r="T304" s="3"/>
    </row>
    <row r="305" spans="2:20" ht="15">
      <c r="B305" s="3"/>
      <c r="G305" s="3"/>
      <c r="H305" s="3"/>
      <c r="I305" s="3"/>
      <c r="J305" s="3"/>
      <c r="L305" s="3"/>
      <c r="M305" s="3"/>
      <c r="N305" s="3"/>
      <c r="O305" s="3"/>
      <c r="P305" s="3"/>
      <c r="Q305" s="3"/>
      <c r="R305" s="3"/>
      <c r="T305" s="3"/>
    </row>
    <row r="306" spans="2:20" ht="15">
      <c r="B306" s="3"/>
      <c r="G306" s="3"/>
      <c r="H306" s="3"/>
      <c r="I306" s="3"/>
      <c r="J306" s="3"/>
      <c r="L306" s="3"/>
      <c r="M306" s="3"/>
      <c r="N306" s="3"/>
      <c r="O306" s="3"/>
      <c r="P306" s="3"/>
      <c r="Q306" s="3"/>
      <c r="R306" s="3"/>
      <c r="T306" s="3"/>
    </row>
    <row r="307" spans="2:20" ht="15">
      <c r="B307" s="3"/>
      <c r="G307" s="3"/>
      <c r="H307" s="3"/>
      <c r="I307" s="3"/>
      <c r="J307" s="3"/>
      <c r="L307" s="3"/>
      <c r="M307" s="3"/>
      <c r="N307" s="3"/>
      <c r="O307" s="3"/>
      <c r="P307" s="3"/>
      <c r="Q307" s="3"/>
      <c r="R307" s="3"/>
      <c r="T307" s="3"/>
    </row>
    <row r="308" spans="2:20" ht="15">
      <c r="B308" s="3"/>
      <c r="G308" s="3"/>
      <c r="H308" s="3"/>
      <c r="I308" s="3"/>
      <c r="J308" s="3"/>
      <c r="L308" s="3"/>
      <c r="M308" s="3"/>
      <c r="N308" s="3"/>
      <c r="O308" s="3"/>
      <c r="P308" s="3"/>
      <c r="Q308" s="3"/>
      <c r="R308" s="3"/>
      <c r="T308" s="3"/>
    </row>
    <row r="309" spans="2:20" ht="15">
      <c r="B309" s="3"/>
      <c r="G309" s="3"/>
      <c r="H309" s="3"/>
      <c r="I309" s="3"/>
      <c r="J309" s="3"/>
      <c r="L309" s="3"/>
      <c r="M309" s="3"/>
      <c r="N309" s="3"/>
      <c r="O309" s="3"/>
      <c r="P309" s="3"/>
      <c r="Q309" s="3"/>
      <c r="R309" s="3"/>
      <c r="T309" s="3"/>
    </row>
    <row r="310" spans="2:20" ht="15">
      <c r="B310" s="3"/>
      <c r="G310" s="3"/>
      <c r="H310" s="3"/>
      <c r="I310" s="3"/>
      <c r="J310" s="3"/>
      <c r="L310" s="3"/>
      <c r="M310" s="3"/>
      <c r="N310" s="3"/>
      <c r="O310" s="3"/>
      <c r="P310" s="3"/>
      <c r="Q310" s="3"/>
      <c r="R310" s="3"/>
      <c r="T310" s="3"/>
    </row>
    <row r="311" spans="2:20" ht="15">
      <c r="B311" s="3"/>
      <c r="G311" s="3"/>
      <c r="H311" s="3"/>
      <c r="I311" s="3"/>
      <c r="J311" s="3"/>
      <c r="L311" s="3"/>
      <c r="M311" s="3"/>
      <c r="N311" s="3"/>
      <c r="O311" s="3"/>
      <c r="P311" s="3"/>
      <c r="Q311" s="3"/>
      <c r="R311" s="3"/>
      <c r="T311" s="3"/>
    </row>
    <row r="312" spans="2:20" ht="15">
      <c r="B312" s="3"/>
      <c r="G312" s="3"/>
      <c r="H312" s="3"/>
      <c r="I312" s="3"/>
      <c r="J312" s="3"/>
      <c r="L312" s="3"/>
      <c r="M312" s="3"/>
      <c r="N312" s="3"/>
      <c r="O312" s="3"/>
      <c r="P312" s="3"/>
      <c r="Q312" s="3"/>
      <c r="R312" s="3"/>
      <c r="T312" s="3"/>
    </row>
    <row r="313" spans="2:20" ht="15">
      <c r="B313" s="3"/>
      <c r="G313" s="3"/>
      <c r="H313" s="3"/>
      <c r="I313" s="3"/>
      <c r="J313" s="3"/>
      <c r="L313" s="3"/>
      <c r="M313" s="3"/>
      <c r="N313" s="3"/>
      <c r="O313" s="3"/>
      <c r="P313" s="3"/>
      <c r="Q313" s="3"/>
      <c r="R313" s="3"/>
      <c r="T313" s="3"/>
    </row>
    <row r="314" spans="2:20" ht="15">
      <c r="B314" s="3"/>
      <c r="G314" s="3"/>
      <c r="H314" s="3"/>
      <c r="I314" s="3"/>
      <c r="J314" s="3"/>
      <c r="L314" s="3"/>
      <c r="M314" s="3"/>
      <c r="N314" s="3"/>
      <c r="O314" s="3"/>
      <c r="P314" s="3"/>
      <c r="Q314" s="3"/>
      <c r="R314" s="3"/>
      <c r="T314" s="3"/>
    </row>
    <row r="315" spans="2:20" ht="15">
      <c r="B315" s="3"/>
      <c r="G315" s="3"/>
      <c r="H315" s="3"/>
      <c r="I315" s="3"/>
      <c r="J315" s="3"/>
      <c r="L315" s="3"/>
      <c r="M315" s="3"/>
      <c r="N315" s="3"/>
      <c r="O315" s="3"/>
      <c r="P315" s="3"/>
      <c r="Q315" s="3"/>
      <c r="R315" s="3"/>
      <c r="T315" s="3"/>
    </row>
    <row r="316" spans="2:20" ht="15">
      <c r="B316" s="3"/>
      <c r="G316" s="3"/>
      <c r="H316" s="3"/>
      <c r="I316" s="3"/>
      <c r="J316" s="3"/>
      <c r="L316" s="3"/>
      <c r="M316" s="3"/>
      <c r="N316" s="3"/>
      <c r="O316" s="3"/>
      <c r="P316" s="3"/>
      <c r="Q316" s="3"/>
      <c r="R316" s="3"/>
      <c r="T316" s="3"/>
    </row>
    <row r="317" spans="2:20" ht="15">
      <c r="B317" s="3"/>
      <c r="G317" s="3"/>
      <c r="H317" s="3"/>
      <c r="I317" s="3"/>
      <c r="J317" s="3"/>
      <c r="L317" s="3"/>
      <c r="M317" s="3"/>
      <c r="N317" s="3"/>
      <c r="O317" s="3"/>
      <c r="P317" s="3"/>
      <c r="Q317" s="3"/>
      <c r="R317" s="3"/>
      <c r="T317" s="3"/>
    </row>
    <row r="318" spans="2:20" ht="15">
      <c r="B318" s="3"/>
      <c r="G318" s="3"/>
      <c r="H318" s="3"/>
      <c r="I318" s="3"/>
      <c r="J318" s="3"/>
      <c r="L318" s="3"/>
      <c r="M318" s="3"/>
      <c r="N318" s="3"/>
      <c r="O318" s="3"/>
      <c r="P318" s="3"/>
      <c r="Q318" s="3"/>
      <c r="R318" s="3"/>
      <c r="T318" s="3"/>
    </row>
    <row r="319" spans="2:20" ht="15">
      <c r="B319" s="3"/>
      <c r="G319" s="3"/>
      <c r="H319" s="3"/>
      <c r="I319" s="3"/>
      <c r="J319" s="3"/>
      <c r="L319" s="3"/>
      <c r="M319" s="3"/>
      <c r="N319" s="3"/>
      <c r="O319" s="3"/>
      <c r="P319" s="3"/>
      <c r="Q319" s="3"/>
      <c r="R319" s="3"/>
      <c r="T319" s="3"/>
    </row>
    <row r="320" spans="2:20" ht="15">
      <c r="B320" s="3"/>
      <c r="G320" s="3"/>
      <c r="H320" s="3"/>
      <c r="I320" s="3"/>
      <c r="J320" s="3"/>
      <c r="L320" s="3"/>
      <c r="M320" s="3"/>
      <c r="N320" s="3"/>
      <c r="O320" s="3"/>
      <c r="P320" s="3"/>
      <c r="Q320" s="3"/>
      <c r="R320" s="3"/>
      <c r="T320" s="3"/>
    </row>
    <row r="321" spans="2:20" ht="15">
      <c r="B321" s="3"/>
      <c r="G321" s="3"/>
      <c r="H321" s="3"/>
      <c r="I321" s="3"/>
      <c r="J321" s="3"/>
      <c r="L321" s="3"/>
      <c r="M321" s="3"/>
      <c r="N321" s="3"/>
      <c r="O321" s="3"/>
      <c r="P321" s="3"/>
      <c r="Q321" s="3"/>
      <c r="R321" s="3"/>
      <c r="T321" s="3"/>
    </row>
    <row r="322" spans="2:20" ht="15">
      <c r="B322" s="3"/>
      <c r="G322" s="3"/>
      <c r="H322" s="3"/>
      <c r="I322" s="3"/>
      <c r="J322" s="3"/>
      <c r="L322" s="3"/>
      <c r="M322" s="3"/>
      <c r="N322" s="3"/>
      <c r="O322" s="3"/>
      <c r="P322" s="3"/>
      <c r="Q322" s="3"/>
      <c r="R322" s="3"/>
      <c r="T322" s="3"/>
    </row>
    <row r="323" spans="2:20" ht="15">
      <c r="B323" s="3"/>
      <c r="G323" s="3"/>
      <c r="H323" s="3"/>
      <c r="I323" s="3"/>
      <c r="J323" s="3"/>
      <c r="L323" s="3"/>
      <c r="M323" s="3"/>
      <c r="N323" s="3"/>
      <c r="O323" s="3"/>
      <c r="P323" s="3"/>
      <c r="Q323" s="3"/>
      <c r="R323" s="3"/>
      <c r="T323" s="3"/>
    </row>
    <row r="324" spans="2:20" ht="15">
      <c r="B324" s="3"/>
      <c r="G324" s="3"/>
      <c r="H324" s="3"/>
      <c r="I324" s="3"/>
      <c r="J324" s="3"/>
      <c r="L324" s="3"/>
      <c r="M324" s="3"/>
      <c r="N324" s="3"/>
      <c r="O324" s="3"/>
      <c r="P324" s="3"/>
      <c r="Q324" s="3"/>
      <c r="R324" s="3"/>
      <c r="T324" s="3"/>
    </row>
    <row r="325" spans="2:20" ht="15">
      <c r="B325" s="3"/>
      <c r="G325" s="3"/>
      <c r="H325" s="3"/>
      <c r="I325" s="3"/>
      <c r="J325" s="3"/>
      <c r="L325" s="3"/>
      <c r="M325" s="3"/>
      <c r="N325" s="3"/>
      <c r="O325" s="3"/>
      <c r="P325" s="3"/>
      <c r="Q325" s="3"/>
      <c r="R325" s="3"/>
      <c r="T325" s="3"/>
    </row>
    <row r="326" spans="2:20" ht="15">
      <c r="B326" s="3"/>
      <c r="G326" s="3"/>
      <c r="H326" s="3"/>
      <c r="I326" s="3"/>
      <c r="J326" s="3"/>
      <c r="L326" s="3"/>
      <c r="M326" s="3"/>
      <c r="N326" s="3"/>
      <c r="O326" s="3"/>
      <c r="P326" s="3"/>
      <c r="Q326" s="3"/>
      <c r="R326" s="3"/>
      <c r="T326" s="3"/>
    </row>
    <row r="327" spans="2:20" ht="15">
      <c r="B327" s="3"/>
      <c r="G327" s="3"/>
      <c r="H327" s="3"/>
      <c r="I327" s="3"/>
      <c r="J327" s="3"/>
      <c r="L327" s="3"/>
      <c r="M327" s="3"/>
      <c r="N327" s="3"/>
      <c r="O327" s="3"/>
      <c r="P327" s="3"/>
      <c r="Q327" s="3"/>
      <c r="R327" s="3"/>
      <c r="T327" s="3"/>
    </row>
    <row r="328" spans="2:20" ht="15">
      <c r="B328" s="3"/>
      <c r="G328" s="3"/>
      <c r="H328" s="3"/>
      <c r="I328" s="3"/>
      <c r="J328" s="3"/>
      <c r="L328" s="3"/>
      <c r="M328" s="3"/>
      <c r="N328" s="3"/>
      <c r="O328" s="3"/>
      <c r="P328" s="3"/>
      <c r="Q328" s="3"/>
      <c r="R328" s="3"/>
      <c r="T328" s="3"/>
    </row>
    <row r="329" spans="2:20" ht="15">
      <c r="B329" s="3"/>
      <c r="G329" s="3"/>
      <c r="H329" s="3"/>
      <c r="I329" s="3"/>
      <c r="J329" s="3"/>
      <c r="L329" s="3"/>
      <c r="M329" s="3"/>
      <c r="N329" s="3"/>
      <c r="O329" s="3"/>
      <c r="P329" s="3"/>
      <c r="Q329" s="3"/>
      <c r="R329" s="3"/>
      <c r="T329" s="3"/>
    </row>
    <row r="330" spans="2:20" ht="15">
      <c r="B330" s="3"/>
      <c r="G330" s="3"/>
      <c r="H330" s="3"/>
      <c r="I330" s="3"/>
      <c r="J330" s="3"/>
      <c r="L330" s="3"/>
      <c r="M330" s="3"/>
      <c r="N330" s="3"/>
      <c r="O330" s="3"/>
      <c r="P330" s="3"/>
      <c r="Q330" s="3"/>
      <c r="R330" s="3"/>
      <c r="T330" s="3"/>
    </row>
    <row r="331" spans="2:20" ht="15">
      <c r="B331" s="3"/>
      <c r="G331" s="3"/>
      <c r="H331" s="3"/>
      <c r="I331" s="3"/>
      <c r="J331" s="3"/>
      <c r="L331" s="3"/>
      <c r="M331" s="3"/>
      <c r="N331" s="3"/>
      <c r="O331" s="3"/>
      <c r="P331" s="3"/>
      <c r="Q331" s="3"/>
      <c r="R331" s="3"/>
      <c r="T331" s="3"/>
    </row>
    <row r="332" spans="2:20" ht="15">
      <c r="B332" s="3"/>
      <c r="G332" s="3"/>
      <c r="H332" s="3"/>
      <c r="I332" s="3"/>
      <c r="J332" s="3"/>
      <c r="L332" s="3"/>
      <c r="M332" s="3"/>
      <c r="N332" s="3"/>
      <c r="O332" s="3"/>
      <c r="P332" s="3"/>
      <c r="Q332" s="3"/>
      <c r="R332" s="3"/>
      <c r="T332" s="3"/>
    </row>
    <row r="333" spans="2:20" ht="15">
      <c r="B333" s="3"/>
      <c r="G333" s="3"/>
      <c r="H333" s="3"/>
      <c r="I333" s="3"/>
      <c r="J333" s="3"/>
      <c r="L333" s="3"/>
      <c r="M333" s="3"/>
      <c r="N333" s="3"/>
      <c r="O333" s="3"/>
      <c r="P333" s="3"/>
      <c r="Q333" s="3"/>
      <c r="R333" s="3"/>
      <c r="T333" s="3"/>
    </row>
    <row r="334" spans="2:20" ht="15">
      <c r="B334" s="3"/>
      <c r="G334" s="3"/>
      <c r="H334" s="3"/>
      <c r="I334" s="3"/>
      <c r="J334" s="3"/>
      <c r="L334" s="3"/>
      <c r="M334" s="3"/>
      <c r="N334" s="3"/>
      <c r="O334" s="3"/>
      <c r="P334" s="3"/>
      <c r="Q334" s="3"/>
      <c r="R334" s="3"/>
      <c r="T334" s="3"/>
    </row>
    <row r="335" spans="2:20" ht="15">
      <c r="B335" s="3"/>
      <c r="G335" s="3"/>
      <c r="H335" s="3"/>
      <c r="I335" s="3"/>
      <c r="J335" s="3"/>
      <c r="L335" s="3"/>
      <c r="M335" s="3"/>
      <c r="N335" s="3"/>
      <c r="O335" s="3"/>
      <c r="P335" s="3"/>
      <c r="Q335" s="3"/>
      <c r="R335" s="3"/>
      <c r="T335" s="3"/>
    </row>
    <row r="336" spans="2:20" ht="15">
      <c r="B336" s="3"/>
      <c r="G336" s="3"/>
      <c r="H336" s="3"/>
      <c r="I336" s="3"/>
      <c r="J336" s="3"/>
      <c r="L336" s="3"/>
      <c r="M336" s="3"/>
      <c r="N336" s="3"/>
      <c r="O336" s="3"/>
      <c r="P336" s="3"/>
      <c r="Q336" s="3"/>
      <c r="R336" s="3"/>
      <c r="T336" s="3"/>
    </row>
    <row r="337" spans="2:20" ht="15">
      <c r="B337" s="3"/>
      <c r="G337" s="3"/>
      <c r="H337" s="3"/>
      <c r="I337" s="3"/>
      <c r="J337" s="3"/>
      <c r="L337" s="3"/>
      <c r="M337" s="3"/>
      <c r="N337" s="3"/>
      <c r="O337" s="3"/>
      <c r="P337" s="3"/>
      <c r="Q337" s="3"/>
      <c r="R337" s="3"/>
      <c r="T337" s="3"/>
    </row>
    <row r="338" spans="2:20" ht="15">
      <c r="B338" s="3"/>
      <c r="G338" s="3"/>
      <c r="H338" s="3"/>
      <c r="I338" s="3"/>
      <c r="J338" s="3"/>
      <c r="L338" s="3"/>
      <c r="M338" s="3"/>
      <c r="N338" s="3"/>
      <c r="O338" s="3"/>
      <c r="P338" s="3"/>
      <c r="Q338" s="3"/>
      <c r="R338" s="3"/>
      <c r="T338" s="3"/>
    </row>
    <row r="339" spans="2:20" ht="15">
      <c r="B339" s="3"/>
      <c r="G339" s="3"/>
      <c r="H339" s="3"/>
      <c r="I339" s="3"/>
      <c r="J339" s="3"/>
      <c r="L339" s="3"/>
      <c r="M339" s="3"/>
      <c r="N339" s="3"/>
      <c r="O339" s="3"/>
      <c r="P339" s="3"/>
      <c r="Q339" s="3"/>
      <c r="R339" s="3"/>
      <c r="T339" s="3"/>
    </row>
    <row r="340" spans="2:20" ht="15">
      <c r="B340" s="3"/>
      <c r="G340" s="3"/>
      <c r="H340" s="3"/>
      <c r="I340" s="3"/>
      <c r="J340" s="3"/>
      <c r="L340" s="3"/>
      <c r="M340" s="3"/>
      <c r="N340" s="3"/>
      <c r="O340" s="3"/>
      <c r="P340" s="3"/>
      <c r="Q340" s="3"/>
      <c r="R340" s="3"/>
      <c r="T340" s="3"/>
    </row>
    <row r="341" spans="2:20" ht="15">
      <c r="B341" s="3"/>
      <c r="G341" s="3"/>
      <c r="H341" s="3"/>
      <c r="I341" s="3"/>
      <c r="J341" s="3"/>
      <c r="L341" s="3"/>
      <c r="M341" s="3"/>
      <c r="N341" s="3"/>
      <c r="O341" s="3"/>
      <c r="P341" s="3"/>
      <c r="Q341" s="3"/>
      <c r="R341" s="3"/>
      <c r="T341" s="3"/>
    </row>
    <row r="342" spans="2:20" ht="15">
      <c r="B342" s="3"/>
      <c r="G342" s="3"/>
      <c r="H342" s="3"/>
      <c r="I342" s="3"/>
      <c r="J342" s="3"/>
      <c r="L342" s="3"/>
      <c r="M342" s="3"/>
      <c r="N342" s="3"/>
      <c r="O342" s="3"/>
      <c r="P342" s="3"/>
      <c r="Q342" s="3"/>
      <c r="R342" s="3"/>
      <c r="T342" s="3"/>
    </row>
    <row r="343" spans="2:20" ht="15">
      <c r="B343" s="3"/>
      <c r="G343" s="3"/>
      <c r="H343" s="3"/>
      <c r="I343" s="3"/>
      <c r="J343" s="3"/>
      <c r="L343" s="3"/>
      <c r="M343" s="3"/>
      <c r="N343" s="3"/>
      <c r="O343" s="3"/>
      <c r="P343" s="3"/>
      <c r="Q343" s="3"/>
      <c r="R343" s="3"/>
      <c r="T343" s="3"/>
    </row>
    <row r="344" spans="2:20" ht="15">
      <c r="B344" s="3"/>
      <c r="G344" s="3"/>
      <c r="H344" s="3"/>
      <c r="I344" s="3"/>
      <c r="J344" s="3"/>
      <c r="L344" s="3"/>
      <c r="M344" s="3"/>
      <c r="N344" s="3"/>
      <c r="O344" s="3"/>
      <c r="P344" s="3"/>
      <c r="Q344" s="3"/>
      <c r="R344" s="3"/>
      <c r="T344" s="3"/>
    </row>
    <row r="345" spans="2:20" ht="15">
      <c r="B345" s="3"/>
      <c r="G345" s="3"/>
      <c r="H345" s="3"/>
      <c r="I345" s="3"/>
      <c r="J345" s="3"/>
      <c r="L345" s="3"/>
      <c r="M345" s="3"/>
      <c r="N345" s="3"/>
      <c r="O345" s="3"/>
      <c r="P345" s="3"/>
      <c r="Q345" s="3"/>
      <c r="R345" s="3"/>
      <c r="T345" s="3"/>
    </row>
    <row r="346" spans="2:20" ht="15">
      <c r="B346" s="3"/>
      <c r="G346" s="3"/>
      <c r="H346" s="3"/>
      <c r="I346" s="3"/>
      <c r="J346" s="3"/>
      <c r="L346" s="3"/>
      <c r="M346" s="3"/>
      <c r="N346" s="3"/>
      <c r="O346" s="3"/>
      <c r="P346" s="3"/>
      <c r="Q346" s="3"/>
      <c r="R346" s="3"/>
      <c r="T346" s="3"/>
    </row>
    <row r="347" spans="2:20" ht="15">
      <c r="B347" s="3"/>
      <c r="G347" s="3"/>
      <c r="H347" s="3"/>
      <c r="I347" s="3"/>
      <c r="J347" s="3"/>
      <c r="L347" s="3"/>
      <c r="M347" s="3"/>
      <c r="N347" s="3"/>
      <c r="O347" s="3"/>
      <c r="P347" s="3"/>
      <c r="Q347" s="3"/>
      <c r="R347" s="3"/>
      <c r="T347" s="3"/>
    </row>
    <row r="348" spans="2:20" ht="15">
      <c r="B348" s="3"/>
      <c r="G348" s="3"/>
      <c r="H348" s="3"/>
      <c r="I348" s="3"/>
      <c r="J348" s="3"/>
      <c r="L348" s="3"/>
      <c r="M348" s="3"/>
      <c r="N348" s="3"/>
      <c r="O348" s="3"/>
      <c r="P348" s="3"/>
      <c r="Q348" s="3"/>
      <c r="R348" s="3"/>
      <c r="T348" s="3"/>
    </row>
    <row r="349" spans="2:20" ht="15">
      <c r="B349" s="3"/>
      <c r="G349" s="3"/>
      <c r="H349" s="3"/>
      <c r="I349" s="3"/>
      <c r="J349" s="3"/>
      <c r="L349" s="3"/>
      <c r="M349" s="3"/>
      <c r="N349" s="3"/>
      <c r="O349" s="3"/>
      <c r="P349" s="3"/>
      <c r="Q349" s="3"/>
      <c r="R349" s="3"/>
      <c r="T349" s="3"/>
    </row>
    <row r="350" spans="2:20" ht="15">
      <c r="B350" s="3"/>
      <c r="G350" s="3"/>
      <c r="H350" s="3"/>
      <c r="I350" s="3"/>
      <c r="J350" s="3"/>
      <c r="L350" s="3"/>
      <c r="M350" s="3"/>
      <c r="N350" s="3"/>
      <c r="O350" s="3"/>
      <c r="P350" s="3"/>
      <c r="Q350" s="3"/>
      <c r="R350" s="3"/>
      <c r="T350" s="3"/>
    </row>
    <row r="351" spans="2:20" ht="15">
      <c r="B351" s="3"/>
      <c r="G351" s="3"/>
      <c r="H351" s="3"/>
      <c r="I351" s="3"/>
      <c r="J351" s="3"/>
      <c r="L351" s="3"/>
      <c r="M351" s="3"/>
      <c r="N351" s="3"/>
      <c r="O351" s="3"/>
      <c r="P351" s="3"/>
      <c r="Q351" s="3"/>
      <c r="R351" s="3"/>
      <c r="T351" s="3"/>
    </row>
    <row r="352" spans="2:20" ht="15">
      <c r="B352" s="3"/>
      <c r="G352" s="3"/>
      <c r="H352" s="3"/>
      <c r="I352" s="3"/>
      <c r="J352" s="3"/>
      <c r="L352" s="3"/>
      <c r="M352" s="3"/>
      <c r="N352" s="3"/>
      <c r="O352" s="3"/>
      <c r="P352" s="3"/>
      <c r="Q352" s="3"/>
      <c r="R352" s="3"/>
      <c r="T352" s="3"/>
    </row>
    <row r="353" spans="2:20" ht="15">
      <c r="B353" s="3"/>
      <c r="G353" s="3"/>
      <c r="H353" s="3"/>
      <c r="I353" s="3"/>
      <c r="J353" s="3"/>
      <c r="L353" s="3"/>
      <c r="M353" s="3"/>
      <c r="N353" s="3"/>
      <c r="O353" s="3"/>
      <c r="P353" s="3"/>
      <c r="Q353" s="3"/>
      <c r="R353" s="3"/>
      <c r="T353" s="3"/>
    </row>
    <row r="354" spans="2:20" ht="15">
      <c r="B354" s="3"/>
      <c r="G354" s="3"/>
      <c r="H354" s="3"/>
      <c r="I354" s="3"/>
      <c r="J354" s="3"/>
      <c r="L354" s="3"/>
      <c r="M354" s="3"/>
      <c r="N354" s="3"/>
      <c r="O354" s="3"/>
      <c r="P354" s="3"/>
      <c r="Q354" s="3"/>
      <c r="R354" s="3"/>
      <c r="T354" s="3"/>
    </row>
    <row r="355" spans="2:20" ht="15">
      <c r="B355" s="3"/>
      <c r="G355" s="3"/>
      <c r="H355" s="3"/>
      <c r="I355" s="3"/>
      <c r="J355" s="3"/>
      <c r="L355" s="3"/>
      <c r="M355" s="3"/>
      <c r="N355" s="3"/>
      <c r="O355" s="3"/>
      <c r="P355" s="3"/>
      <c r="Q355" s="3"/>
      <c r="R355" s="3"/>
      <c r="T355" s="3"/>
    </row>
    <row r="356" spans="2:20" ht="15">
      <c r="B356" s="3"/>
      <c r="G356" s="3"/>
      <c r="H356" s="3"/>
      <c r="I356" s="3"/>
      <c r="J356" s="3"/>
      <c r="L356" s="3"/>
      <c r="M356" s="3"/>
      <c r="N356" s="3"/>
      <c r="O356" s="3"/>
      <c r="P356" s="3"/>
      <c r="Q356" s="3"/>
      <c r="R356" s="3"/>
      <c r="T356" s="3"/>
    </row>
    <row r="357" spans="2:20" ht="15">
      <c r="B357" s="3"/>
      <c r="G357" s="3"/>
      <c r="H357" s="3"/>
      <c r="I357" s="3"/>
      <c r="J357" s="3"/>
      <c r="L357" s="3"/>
      <c r="M357" s="3"/>
      <c r="N357" s="3"/>
      <c r="O357" s="3"/>
      <c r="P357" s="3"/>
      <c r="Q357" s="3"/>
      <c r="R357" s="3"/>
      <c r="T357" s="3"/>
    </row>
    <row r="358" spans="2:20" ht="15">
      <c r="B358" s="3"/>
      <c r="G358" s="3"/>
      <c r="H358" s="3"/>
      <c r="I358" s="3"/>
      <c r="J358" s="3"/>
      <c r="L358" s="3"/>
      <c r="M358" s="3"/>
      <c r="N358" s="3"/>
      <c r="O358" s="3"/>
      <c r="P358" s="3"/>
      <c r="Q358" s="3"/>
      <c r="R358" s="3"/>
      <c r="T358" s="3"/>
    </row>
    <row r="359" spans="2:20" ht="15">
      <c r="B359" s="3"/>
      <c r="G359" s="3"/>
      <c r="H359" s="3"/>
      <c r="I359" s="3"/>
      <c r="J359" s="3"/>
      <c r="L359" s="3"/>
      <c r="M359" s="3"/>
      <c r="N359" s="3"/>
      <c r="O359" s="3"/>
      <c r="P359" s="3"/>
      <c r="Q359" s="3"/>
      <c r="R359" s="3"/>
      <c r="T359" s="3"/>
    </row>
    <row r="360" spans="2:20" ht="15">
      <c r="B360" s="3"/>
      <c r="G360" s="3"/>
      <c r="H360" s="3"/>
      <c r="I360" s="3"/>
      <c r="J360" s="3"/>
      <c r="L360" s="3"/>
      <c r="M360" s="3"/>
      <c r="N360" s="3"/>
      <c r="O360" s="3"/>
      <c r="P360" s="3"/>
      <c r="Q360" s="3"/>
      <c r="R360" s="3"/>
      <c r="T360" s="3"/>
    </row>
    <row r="361" spans="2:20" ht="15">
      <c r="B361" s="3"/>
      <c r="G361" s="3"/>
      <c r="H361" s="3"/>
      <c r="I361" s="3"/>
      <c r="J361" s="3"/>
      <c r="L361" s="3"/>
      <c r="M361" s="3"/>
      <c r="N361" s="3"/>
      <c r="O361" s="3"/>
      <c r="P361" s="3"/>
      <c r="Q361" s="3"/>
      <c r="R361" s="3"/>
      <c r="T361" s="3"/>
    </row>
    <row r="362" spans="2:20" ht="15">
      <c r="B362" s="3"/>
      <c r="G362" s="3"/>
      <c r="H362" s="3"/>
      <c r="I362" s="3"/>
      <c r="J362" s="3"/>
      <c r="L362" s="3"/>
      <c r="M362" s="3"/>
      <c r="N362" s="3"/>
      <c r="O362" s="3"/>
      <c r="P362" s="3"/>
      <c r="Q362" s="3"/>
      <c r="R362" s="3"/>
      <c r="T362" s="3"/>
    </row>
    <row r="363" spans="2:20" ht="15">
      <c r="B363" s="3"/>
      <c r="G363" s="3"/>
      <c r="H363" s="3"/>
      <c r="I363" s="3"/>
      <c r="J363" s="3"/>
      <c r="L363" s="3"/>
      <c r="M363" s="3"/>
      <c r="N363" s="3"/>
      <c r="O363" s="3"/>
      <c r="P363" s="3"/>
      <c r="Q363" s="3"/>
      <c r="R363" s="3"/>
      <c r="T363" s="3"/>
    </row>
    <row r="364" spans="2:20" ht="15">
      <c r="B364" s="3"/>
      <c r="G364" s="3"/>
      <c r="H364" s="3"/>
      <c r="I364" s="3"/>
      <c r="J364" s="3"/>
      <c r="L364" s="3"/>
      <c r="M364" s="3"/>
      <c r="N364" s="3"/>
      <c r="O364" s="3"/>
      <c r="P364" s="3"/>
      <c r="Q364" s="3"/>
      <c r="R364" s="3"/>
      <c r="T364" s="3"/>
    </row>
    <row r="365" spans="2:20" ht="15">
      <c r="B365" s="3"/>
      <c r="G365" s="3"/>
      <c r="H365" s="3"/>
      <c r="I365" s="3"/>
      <c r="J365" s="3"/>
      <c r="L365" s="3"/>
      <c r="M365" s="3"/>
      <c r="N365" s="3"/>
      <c r="O365" s="3"/>
      <c r="P365" s="3"/>
      <c r="Q365" s="3"/>
      <c r="R365" s="3"/>
      <c r="T365" s="3"/>
    </row>
    <row r="366" spans="2:20" ht="15">
      <c r="B366" s="3"/>
      <c r="G366" s="3"/>
      <c r="H366" s="3"/>
      <c r="I366" s="3"/>
      <c r="J366" s="3"/>
      <c r="L366" s="3"/>
      <c r="M366" s="3"/>
      <c r="N366" s="3"/>
      <c r="O366" s="3"/>
      <c r="P366" s="3"/>
      <c r="Q366" s="3"/>
      <c r="R366" s="3"/>
      <c r="T366" s="3"/>
    </row>
    <row r="367" spans="2:20" ht="15">
      <c r="B367" s="3"/>
      <c r="G367" s="3"/>
      <c r="H367" s="3"/>
      <c r="I367" s="3"/>
      <c r="J367" s="3"/>
      <c r="L367" s="3"/>
      <c r="M367" s="3"/>
      <c r="N367" s="3"/>
      <c r="O367" s="3"/>
      <c r="P367" s="3"/>
      <c r="Q367" s="3"/>
      <c r="R367" s="3"/>
      <c r="T367" s="3"/>
    </row>
    <row r="368" spans="2:20" ht="15">
      <c r="B368" s="3"/>
      <c r="G368" s="3"/>
      <c r="H368" s="3"/>
      <c r="I368" s="3"/>
      <c r="J368" s="3"/>
      <c r="L368" s="3"/>
      <c r="M368" s="3"/>
      <c r="N368" s="3"/>
      <c r="O368" s="3"/>
      <c r="P368" s="3"/>
      <c r="Q368" s="3"/>
      <c r="R368" s="3"/>
      <c r="T368" s="3"/>
    </row>
    <row r="369" spans="2:20" ht="15">
      <c r="B369" s="3"/>
      <c r="G369" s="3"/>
      <c r="H369" s="3"/>
      <c r="I369" s="3"/>
      <c r="J369" s="3"/>
      <c r="L369" s="3"/>
      <c r="M369" s="3"/>
      <c r="N369" s="3"/>
      <c r="O369" s="3"/>
      <c r="P369" s="3"/>
      <c r="Q369" s="3"/>
      <c r="R369" s="3"/>
      <c r="T369" s="3"/>
    </row>
    <row r="370" spans="2:20" ht="15">
      <c r="B370" s="3"/>
      <c r="G370" s="3"/>
      <c r="H370" s="3"/>
      <c r="I370" s="3"/>
      <c r="J370" s="3"/>
      <c r="L370" s="3"/>
      <c r="M370" s="3"/>
      <c r="N370" s="3"/>
      <c r="O370" s="3"/>
      <c r="P370" s="3"/>
      <c r="Q370" s="3"/>
      <c r="R370" s="3"/>
      <c r="T370" s="3"/>
    </row>
    <row r="371" spans="2:20" ht="15">
      <c r="B371" s="3"/>
      <c r="G371" s="3"/>
      <c r="H371" s="3"/>
      <c r="I371" s="3"/>
      <c r="J371" s="3"/>
      <c r="L371" s="3"/>
      <c r="M371" s="3"/>
      <c r="N371" s="3"/>
      <c r="O371" s="3"/>
      <c r="P371" s="3"/>
      <c r="Q371" s="3"/>
      <c r="R371" s="3"/>
      <c r="T371" s="3"/>
    </row>
    <row r="372" spans="2:20" ht="15">
      <c r="B372" s="3"/>
      <c r="G372" s="3"/>
      <c r="H372" s="3"/>
      <c r="I372" s="3"/>
      <c r="J372" s="3"/>
      <c r="L372" s="3"/>
      <c r="M372" s="3"/>
      <c r="N372" s="3"/>
      <c r="O372" s="3"/>
      <c r="P372" s="3"/>
      <c r="Q372" s="3"/>
      <c r="R372" s="3"/>
      <c r="T372" s="3"/>
    </row>
    <row r="373" spans="2:20" ht="15">
      <c r="B373" s="3"/>
      <c r="G373" s="3"/>
      <c r="H373" s="3"/>
      <c r="I373" s="3"/>
      <c r="J373" s="3"/>
      <c r="L373" s="3"/>
      <c r="M373" s="3"/>
      <c r="N373" s="3"/>
      <c r="O373" s="3"/>
      <c r="P373" s="3"/>
      <c r="Q373" s="3"/>
      <c r="R373" s="3"/>
      <c r="T373" s="3"/>
    </row>
    <row r="374" spans="2:20" ht="15">
      <c r="B374" s="3"/>
      <c r="G374" s="3"/>
      <c r="H374" s="3"/>
      <c r="I374" s="3"/>
      <c r="J374" s="3"/>
      <c r="L374" s="3"/>
      <c r="M374" s="3"/>
      <c r="N374" s="3"/>
      <c r="O374" s="3"/>
      <c r="P374" s="3"/>
      <c r="Q374" s="3"/>
      <c r="R374" s="3"/>
      <c r="T374" s="3"/>
    </row>
    <row r="375" spans="2:20" ht="15">
      <c r="B375" s="3"/>
      <c r="G375" s="3"/>
      <c r="H375" s="3"/>
      <c r="I375" s="3"/>
      <c r="J375" s="3"/>
      <c r="L375" s="3"/>
      <c r="M375" s="3"/>
      <c r="N375" s="3"/>
      <c r="O375" s="3"/>
      <c r="P375" s="3"/>
      <c r="Q375" s="3"/>
      <c r="R375" s="3"/>
      <c r="T375" s="3"/>
    </row>
    <row r="376" spans="2:20" ht="15">
      <c r="B376" s="3"/>
      <c r="G376" s="3"/>
      <c r="H376" s="3"/>
      <c r="I376" s="3"/>
      <c r="J376" s="3"/>
      <c r="L376" s="3"/>
      <c r="M376" s="3"/>
      <c r="N376" s="3"/>
      <c r="O376" s="3"/>
      <c r="P376" s="3"/>
      <c r="Q376" s="3"/>
      <c r="R376" s="3"/>
      <c r="T376" s="3"/>
    </row>
    <row r="377" spans="2:20" ht="15">
      <c r="B377" s="3"/>
      <c r="G377" s="3"/>
      <c r="H377" s="3"/>
      <c r="I377" s="3"/>
      <c r="J377" s="3"/>
      <c r="L377" s="3"/>
      <c r="M377" s="3"/>
      <c r="N377" s="3"/>
      <c r="O377" s="3"/>
      <c r="P377" s="3"/>
      <c r="Q377" s="3"/>
      <c r="R377" s="3"/>
      <c r="T377" s="3"/>
    </row>
    <row r="378" spans="2:20" ht="15">
      <c r="B378" s="3"/>
      <c r="G378" s="3"/>
      <c r="H378" s="3"/>
      <c r="I378" s="3"/>
      <c r="J378" s="3"/>
      <c r="L378" s="3"/>
      <c r="M378" s="3"/>
      <c r="N378" s="3"/>
      <c r="O378" s="3"/>
      <c r="P378" s="3"/>
      <c r="Q378" s="3"/>
      <c r="R378" s="3"/>
      <c r="T378" s="3"/>
    </row>
    <row r="379" spans="2:20" ht="15">
      <c r="B379" s="3"/>
      <c r="G379" s="3"/>
      <c r="H379" s="3"/>
      <c r="I379" s="3"/>
      <c r="J379" s="3"/>
      <c r="L379" s="3"/>
      <c r="M379" s="3"/>
      <c r="N379" s="3"/>
      <c r="O379" s="3"/>
      <c r="P379" s="3"/>
      <c r="Q379" s="3"/>
      <c r="R379" s="3"/>
      <c r="T379" s="3"/>
    </row>
    <row r="380" spans="2:20" ht="15">
      <c r="B380" s="3"/>
      <c r="G380" s="3"/>
      <c r="H380" s="3"/>
      <c r="I380" s="3"/>
      <c r="J380" s="3"/>
      <c r="L380" s="3"/>
      <c r="M380" s="3"/>
      <c r="N380" s="3"/>
      <c r="O380" s="3"/>
      <c r="P380" s="3"/>
      <c r="Q380" s="3"/>
      <c r="R380" s="3"/>
      <c r="T380" s="3"/>
    </row>
    <row r="381" spans="2:20" ht="15">
      <c r="B381" s="3"/>
      <c r="G381" s="3"/>
      <c r="H381" s="3"/>
      <c r="I381" s="3"/>
      <c r="J381" s="3"/>
      <c r="L381" s="3"/>
      <c r="M381" s="3"/>
      <c r="N381" s="3"/>
      <c r="O381" s="3"/>
      <c r="P381" s="3"/>
      <c r="Q381" s="3"/>
      <c r="R381" s="3"/>
      <c r="T381" s="3"/>
    </row>
    <row r="382" spans="2:20" ht="15">
      <c r="B382" s="3"/>
      <c r="G382" s="3"/>
      <c r="H382" s="3"/>
      <c r="I382" s="3"/>
      <c r="J382" s="3"/>
      <c r="L382" s="3"/>
      <c r="M382" s="3"/>
      <c r="N382" s="3"/>
      <c r="O382" s="3"/>
      <c r="P382" s="3"/>
      <c r="Q382" s="3"/>
      <c r="R382" s="3"/>
      <c r="T382" s="3"/>
    </row>
    <row r="383" spans="2:20" ht="15">
      <c r="B383" s="3"/>
      <c r="G383" s="3"/>
      <c r="H383" s="3"/>
      <c r="I383" s="3"/>
      <c r="J383" s="3"/>
      <c r="L383" s="3"/>
      <c r="M383" s="3"/>
      <c r="N383" s="3"/>
      <c r="O383" s="3"/>
      <c r="P383" s="3"/>
      <c r="Q383" s="3"/>
      <c r="R383" s="3"/>
      <c r="T383" s="3"/>
    </row>
    <row r="384" spans="2:20" ht="15">
      <c r="B384" s="3"/>
      <c r="G384" s="3"/>
      <c r="H384" s="3"/>
      <c r="I384" s="3"/>
      <c r="J384" s="3"/>
      <c r="L384" s="3"/>
      <c r="M384" s="3"/>
      <c r="N384" s="3"/>
      <c r="O384" s="3"/>
      <c r="P384" s="3"/>
      <c r="Q384" s="3"/>
      <c r="R384" s="3"/>
      <c r="T384" s="3"/>
    </row>
    <row r="385" spans="2:20" ht="15">
      <c r="B385" s="3"/>
      <c r="G385" s="3"/>
      <c r="H385" s="3"/>
      <c r="I385" s="3"/>
      <c r="J385" s="3"/>
      <c r="L385" s="3"/>
      <c r="M385" s="3"/>
      <c r="N385" s="3"/>
      <c r="O385" s="3"/>
      <c r="P385" s="3"/>
      <c r="Q385" s="3"/>
      <c r="R385" s="3"/>
      <c r="T385" s="3"/>
    </row>
    <row r="386" spans="2:20" ht="15">
      <c r="B386" s="3"/>
      <c r="G386" s="3"/>
      <c r="H386" s="3"/>
      <c r="I386" s="3"/>
      <c r="J386" s="3"/>
      <c r="L386" s="3"/>
      <c r="M386" s="3"/>
      <c r="N386" s="3"/>
      <c r="O386" s="3"/>
      <c r="P386" s="3"/>
      <c r="Q386" s="3"/>
      <c r="R386" s="3"/>
      <c r="T386" s="3"/>
    </row>
    <row r="387" spans="2:20" ht="15">
      <c r="B387" s="3"/>
      <c r="G387" s="3"/>
      <c r="H387" s="3"/>
      <c r="I387" s="3"/>
      <c r="J387" s="3"/>
      <c r="L387" s="3"/>
      <c r="M387" s="3"/>
      <c r="N387" s="3"/>
      <c r="O387" s="3"/>
      <c r="P387" s="3"/>
      <c r="Q387" s="3"/>
      <c r="R387" s="3"/>
      <c r="T387" s="3"/>
    </row>
    <row r="388" spans="2:20" ht="15">
      <c r="B388" s="3"/>
      <c r="G388" s="3"/>
      <c r="H388" s="3"/>
      <c r="I388" s="3"/>
      <c r="J388" s="3"/>
      <c r="L388" s="3"/>
      <c r="M388" s="3"/>
      <c r="N388" s="3"/>
      <c r="O388" s="3"/>
      <c r="P388" s="3"/>
      <c r="Q388" s="3"/>
      <c r="R388" s="3"/>
      <c r="T388" s="3"/>
    </row>
    <row r="389" spans="2:20" ht="15">
      <c r="B389" s="3"/>
      <c r="G389" s="3"/>
      <c r="H389" s="3"/>
      <c r="I389" s="3"/>
      <c r="J389" s="3"/>
      <c r="L389" s="3"/>
      <c r="M389" s="3"/>
      <c r="N389" s="3"/>
      <c r="O389" s="3"/>
      <c r="P389" s="3"/>
      <c r="Q389" s="3"/>
      <c r="R389" s="3"/>
      <c r="T389" s="3"/>
    </row>
    <row r="390" spans="2:20" ht="15">
      <c r="B390" s="3"/>
      <c r="G390" s="3"/>
      <c r="H390" s="3"/>
      <c r="I390" s="3"/>
      <c r="J390" s="3"/>
      <c r="L390" s="3"/>
      <c r="M390" s="3"/>
      <c r="N390" s="3"/>
      <c r="O390" s="3"/>
      <c r="P390" s="3"/>
      <c r="Q390" s="3"/>
      <c r="R390" s="3"/>
      <c r="T390" s="3"/>
    </row>
    <row r="391" spans="2:20" ht="15">
      <c r="B391" s="3"/>
      <c r="G391" s="3"/>
      <c r="H391" s="3"/>
      <c r="I391" s="3"/>
      <c r="J391" s="3"/>
      <c r="L391" s="3"/>
      <c r="M391" s="3"/>
      <c r="N391" s="3"/>
      <c r="O391" s="3"/>
      <c r="P391" s="3"/>
      <c r="Q391" s="3"/>
      <c r="R391" s="3"/>
      <c r="T391" s="3"/>
    </row>
    <row r="392" spans="2:20" ht="15">
      <c r="B392" s="3"/>
      <c r="G392" s="3"/>
      <c r="H392" s="3"/>
      <c r="I392" s="3"/>
      <c r="J392" s="3"/>
      <c r="L392" s="3"/>
      <c r="M392" s="3"/>
      <c r="N392" s="3"/>
      <c r="O392" s="3"/>
      <c r="P392" s="3"/>
      <c r="Q392" s="3"/>
      <c r="R392" s="3"/>
      <c r="T392" s="3"/>
    </row>
    <row r="393" spans="2:20" ht="15">
      <c r="B393" s="3"/>
      <c r="G393" s="3"/>
      <c r="H393" s="3"/>
      <c r="I393" s="3"/>
      <c r="J393" s="3"/>
      <c r="L393" s="3"/>
      <c r="M393" s="3"/>
      <c r="N393" s="3"/>
      <c r="O393" s="3"/>
      <c r="P393" s="3"/>
      <c r="Q393" s="3"/>
      <c r="R393" s="3"/>
      <c r="T393" s="3"/>
    </row>
    <row r="394" spans="2:20" ht="15">
      <c r="B394" s="3"/>
      <c r="G394" s="3"/>
      <c r="H394" s="3"/>
      <c r="I394" s="3"/>
      <c r="J394" s="3"/>
      <c r="L394" s="3"/>
      <c r="M394" s="3"/>
      <c r="N394" s="3"/>
      <c r="O394" s="3"/>
      <c r="P394" s="3"/>
      <c r="Q394" s="3"/>
      <c r="R394" s="3"/>
      <c r="T394" s="3"/>
    </row>
    <row r="395" spans="2:20" ht="15">
      <c r="B395" s="3"/>
      <c r="G395" s="3"/>
      <c r="H395" s="3"/>
      <c r="I395" s="3"/>
      <c r="J395" s="3"/>
      <c r="L395" s="3"/>
      <c r="M395" s="3"/>
      <c r="N395" s="3"/>
      <c r="O395" s="3"/>
      <c r="P395" s="3"/>
      <c r="Q395" s="3"/>
      <c r="R395" s="3"/>
      <c r="T395" s="3"/>
    </row>
    <row r="396" spans="2:20" ht="15">
      <c r="B396" s="3"/>
      <c r="G396" s="3"/>
      <c r="H396" s="3"/>
      <c r="I396" s="3"/>
      <c r="J396" s="3"/>
      <c r="L396" s="3"/>
      <c r="M396" s="3"/>
      <c r="N396" s="3"/>
      <c r="O396" s="3"/>
      <c r="P396" s="3"/>
      <c r="Q396" s="3"/>
      <c r="R396" s="3"/>
      <c r="T396" s="3"/>
    </row>
    <row r="397" spans="2:20" ht="15">
      <c r="B397" s="3"/>
      <c r="G397" s="3"/>
      <c r="H397" s="3"/>
      <c r="I397" s="3"/>
      <c r="J397" s="3"/>
      <c r="L397" s="3"/>
      <c r="M397" s="3"/>
      <c r="N397" s="3"/>
      <c r="O397" s="3"/>
      <c r="P397" s="3"/>
      <c r="Q397" s="3"/>
      <c r="R397" s="3"/>
      <c r="T397" s="3"/>
    </row>
    <row r="398" spans="2:20" ht="15">
      <c r="B398" s="3"/>
      <c r="G398" s="3"/>
      <c r="H398" s="3"/>
      <c r="I398" s="3"/>
      <c r="J398" s="3"/>
      <c r="L398" s="3"/>
      <c r="M398" s="3"/>
      <c r="N398" s="3"/>
      <c r="O398" s="3"/>
      <c r="P398" s="3"/>
      <c r="Q398" s="3"/>
      <c r="R398" s="3"/>
      <c r="T398" s="3"/>
    </row>
    <row r="399" spans="2:20" ht="15">
      <c r="B399" s="3"/>
      <c r="G399" s="3"/>
      <c r="H399" s="3"/>
      <c r="I399" s="3"/>
      <c r="J399" s="3"/>
      <c r="L399" s="3"/>
      <c r="M399" s="3"/>
      <c r="N399" s="3"/>
      <c r="O399" s="3"/>
      <c r="P399" s="3"/>
      <c r="Q399" s="3"/>
      <c r="R399" s="3"/>
      <c r="T399" s="3"/>
    </row>
    <row r="400" spans="2:20" ht="15">
      <c r="B400" s="3"/>
      <c r="G400" s="3"/>
      <c r="H400" s="3"/>
      <c r="I400" s="3"/>
      <c r="J400" s="3"/>
      <c r="L400" s="3"/>
      <c r="M400" s="3"/>
      <c r="N400" s="3"/>
      <c r="O400" s="3"/>
      <c r="P400" s="3"/>
      <c r="Q400" s="3"/>
      <c r="R400" s="3"/>
      <c r="T400" s="3"/>
    </row>
    <row r="401" spans="2:20" ht="15">
      <c r="B401" s="3"/>
      <c r="G401" s="3"/>
      <c r="H401" s="3"/>
      <c r="I401" s="3"/>
      <c r="J401" s="3"/>
      <c r="L401" s="3"/>
      <c r="M401" s="3"/>
      <c r="N401" s="3"/>
      <c r="O401" s="3"/>
      <c r="P401" s="3"/>
      <c r="Q401" s="3"/>
      <c r="R401" s="3"/>
      <c r="T401" s="3"/>
    </row>
    <row r="402" spans="2:20" ht="15">
      <c r="B402" s="3"/>
      <c r="G402" s="3"/>
      <c r="H402" s="3"/>
      <c r="I402" s="3"/>
      <c r="J402" s="3"/>
      <c r="L402" s="3"/>
      <c r="M402" s="3"/>
      <c r="N402" s="3"/>
      <c r="O402" s="3"/>
      <c r="P402" s="3"/>
      <c r="Q402" s="3"/>
      <c r="R402" s="3"/>
      <c r="T402" s="3"/>
    </row>
    <row r="403" spans="2:20" ht="15">
      <c r="B403" s="3"/>
      <c r="G403" s="3"/>
      <c r="H403" s="3"/>
      <c r="I403" s="3"/>
      <c r="J403" s="3"/>
      <c r="L403" s="3"/>
      <c r="M403" s="3"/>
      <c r="N403" s="3"/>
      <c r="O403" s="3"/>
      <c r="P403" s="3"/>
      <c r="Q403" s="3"/>
      <c r="R403" s="3"/>
      <c r="T403" s="3"/>
    </row>
    <row r="404" spans="2:20" ht="15">
      <c r="B404" s="3"/>
      <c r="G404" s="3"/>
      <c r="H404" s="3"/>
      <c r="I404" s="3"/>
      <c r="J404" s="3"/>
      <c r="L404" s="3"/>
      <c r="M404" s="3"/>
      <c r="N404" s="3"/>
      <c r="O404" s="3"/>
      <c r="P404" s="3"/>
      <c r="Q404" s="3"/>
      <c r="R404" s="3"/>
      <c r="T404" s="3"/>
    </row>
    <row r="405" spans="2:20" ht="15">
      <c r="B405" s="3"/>
      <c r="G405" s="3"/>
      <c r="H405" s="3"/>
      <c r="I405" s="3"/>
      <c r="J405" s="3"/>
      <c r="L405" s="3"/>
      <c r="M405" s="3"/>
      <c r="N405" s="3"/>
      <c r="O405" s="3"/>
      <c r="P405" s="3"/>
      <c r="Q405" s="3"/>
      <c r="R405" s="3"/>
      <c r="T405" s="3"/>
    </row>
    <row r="406" spans="2:20" ht="15">
      <c r="B406" s="3"/>
      <c r="G406" s="3"/>
      <c r="H406" s="3"/>
      <c r="I406" s="3"/>
      <c r="J406" s="3"/>
      <c r="L406" s="3"/>
      <c r="M406" s="3"/>
      <c r="N406" s="3"/>
      <c r="O406" s="3"/>
      <c r="P406" s="3"/>
      <c r="Q406" s="3"/>
      <c r="R406" s="3"/>
      <c r="T406" s="3"/>
    </row>
    <row r="407" spans="2:20" ht="15">
      <c r="B407" s="3"/>
      <c r="G407" s="3"/>
      <c r="H407" s="3"/>
      <c r="I407" s="3"/>
      <c r="J407" s="3"/>
      <c r="L407" s="3"/>
      <c r="M407" s="3"/>
      <c r="N407" s="3"/>
      <c r="O407" s="3"/>
      <c r="P407" s="3"/>
      <c r="Q407" s="3"/>
      <c r="R407" s="3"/>
      <c r="T407" s="3"/>
    </row>
    <row r="408" spans="2:20" ht="15">
      <c r="B408" s="3"/>
      <c r="G408" s="3"/>
      <c r="H408" s="3"/>
      <c r="I408" s="3"/>
      <c r="J408" s="3"/>
      <c r="L408" s="3"/>
      <c r="M408" s="3"/>
      <c r="N408" s="3"/>
      <c r="O408" s="3"/>
      <c r="P408" s="3"/>
      <c r="Q408" s="3"/>
      <c r="R408" s="3"/>
      <c r="T408" s="3"/>
    </row>
    <row r="409" spans="2:20" ht="15">
      <c r="B409" s="3"/>
      <c r="G409" s="3"/>
      <c r="H409" s="3"/>
      <c r="I409" s="3"/>
      <c r="J409" s="3"/>
      <c r="L409" s="3"/>
      <c r="M409" s="3"/>
      <c r="N409" s="3"/>
      <c r="O409" s="3"/>
      <c r="P409" s="3"/>
      <c r="Q409" s="3"/>
      <c r="R409" s="3"/>
      <c r="T409" s="3"/>
    </row>
    <row r="410" spans="2:20" ht="15">
      <c r="B410" s="3"/>
      <c r="G410" s="3"/>
      <c r="H410" s="3"/>
      <c r="I410" s="3"/>
      <c r="J410" s="3"/>
      <c r="L410" s="3"/>
      <c r="M410" s="3"/>
      <c r="N410" s="3"/>
      <c r="O410" s="3"/>
      <c r="P410" s="3"/>
      <c r="Q410" s="3"/>
      <c r="R410" s="3"/>
      <c r="T410" s="3"/>
    </row>
    <row r="411" spans="2:20" ht="15">
      <c r="B411" s="3"/>
      <c r="G411" s="3"/>
      <c r="H411" s="3"/>
      <c r="I411" s="3"/>
      <c r="J411" s="3"/>
      <c r="L411" s="3"/>
      <c r="M411" s="3"/>
      <c r="N411" s="3"/>
      <c r="O411" s="3"/>
      <c r="P411" s="3"/>
      <c r="Q411" s="3"/>
      <c r="R411" s="3"/>
      <c r="T411" s="3"/>
    </row>
    <row r="412" spans="2:20" ht="15">
      <c r="B412" s="3"/>
      <c r="G412" s="3"/>
      <c r="H412" s="3"/>
      <c r="I412" s="3"/>
      <c r="J412" s="3"/>
      <c r="L412" s="3"/>
      <c r="M412" s="3"/>
      <c r="N412" s="3"/>
      <c r="O412" s="3"/>
      <c r="P412" s="3"/>
      <c r="Q412" s="3"/>
      <c r="R412" s="3"/>
      <c r="T412" s="3"/>
    </row>
    <row r="413" spans="2:20" ht="15">
      <c r="B413" s="3"/>
      <c r="G413" s="3"/>
      <c r="H413" s="3"/>
      <c r="I413" s="3"/>
      <c r="J413" s="3"/>
      <c r="L413" s="3"/>
      <c r="M413" s="3"/>
      <c r="N413" s="3"/>
      <c r="O413" s="3"/>
      <c r="P413" s="3"/>
      <c r="Q413" s="3"/>
      <c r="R413" s="3"/>
      <c r="T413" s="3"/>
    </row>
    <row r="414" spans="2:20" ht="15">
      <c r="B414" s="3"/>
      <c r="G414" s="3"/>
      <c r="H414" s="3"/>
      <c r="I414" s="3"/>
      <c r="J414" s="3"/>
      <c r="L414" s="3"/>
      <c r="M414" s="3"/>
      <c r="N414" s="3"/>
      <c r="O414" s="3"/>
      <c r="P414" s="3"/>
      <c r="Q414" s="3"/>
      <c r="R414" s="3"/>
      <c r="T414" s="3"/>
    </row>
    <row r="415" spans="2:20" ht="15">
      <c r="B415" s="3"/>
      <c r="G415" s="3"/>
      <c r="H415" s="3"/>
      <c r="I415" s="3"/>
      <c r="J415" s="3"/>
      <c r="L415" s="3"/>
      <c r="M415" s="3"/>
      <c r="N415" s="3"/>
      <c r="O415" s="3"/>
      <c r="P415" s="3"/>
      <c r="Q415" s="3"/>
      <c r="R415" s="3"/>
      <c r="T415" s="3"/>
    </row>
    <row r="416" spans="2:20" ht="15">
      <c r="B416" s="3"/>
      <c r="G416" s="3"/>
      <c r="H416" s="3"/>
      <c r="I416" s="3"/>
      <c r="J416" s="3"/>
      <c r="L416" s="3"/>
      <c r="M416" s="3"/>
      <c r="N416" s="3"/>
      <c r="O416" s="3"/>
      <c r="P416" s="3"/>
      <c r="Q416" s="3"/>
      <c r="R416" s="3"/>
      <c r="T416" s="3"/>
    </row>
    <row r="417" spans="2:20" ht="15">
      <c r="B417" s="3"/>
      <c r="G417" s="3"/>
      <c r="H417" s="3"/>
      <c r="I417" s="3"/>
      <c r="J417" s="3"/>
      <c r="L417" s="3"/>
      <c r="M417" s="3"/>
      <c r="N417" s="3"/>
      <c r="O417" s="3"/>
      <c r="P417" s="3"/>
      <c r="Q417" s="3"/>
      <c r="R417" s="3"/>
      <c r="T417" s="3"/>
    </row>
    <row r="418" spans="2:20" ht="15">
      <c r="B418" s="3"/>
      <c r="G418" s="3"/>
      <c r="H418" s="3"/>
      <c r="I418" s="3"/>
      <c r="J418" s="3"/>
      <c r="L418" s="3"/>
      <c r="M418" s="3"/>
      <c r="N418" s="3"/>
      <c r="O418" s="3"/>
      <c r="P418" s="3"/>
      <c r="Q418" s="3"/>
      <c r="R418" s="3"/>
      <c r="T418" s="3"/>
    </row>
    <row r="419" spans="2:20" ht="15">
      <c r="B419" s="3"/>
      <c r="G419" s="3"/>
      <c r="H419" s="3"/>
      <c r="I419" s="3"/>
      <c r="J419" s="3"/>
      <c r="L419" s="3"/>
      <c r="M419" s="3"/>
      <c r="N419" s="3"/>
      <c r="O419" s="3"/>
      <c r="P419" s="3"/>
      <c r="Q419" s="3"/>
      <c r="R419" s="3"/>
      <c r="T419" s="3"/>
    </row>
    <row r="420" spans="2:20" ht="15">
      <c r="B420" s="3"/>
      <c r="G420" s="3"/>
      <c r="H420" s="3"/>
      <c r="I420" s="3"/>
      <c r="J420" s="3"/>
      <c r="L420" s="3"/>
      <c r="M420" s="3"/>
      <c r="N420" s="3"/>
      <c r="O420" s="3"/>
      <c r="P420" s="3"/>
      <c r="Q420" s="3"/>
      <c r="R420" s="3"/>
      <c r="T420" s="3"/>
    </row>
    <row r="421" spans="2:20" ht="15">
      <c r="B421" s="3"/>
      <c r="G421" s="3"/>
      <c r="H421" s="3"/>
      <c r="I421" s="3"/>
      <c r="J421" s="3"/>
      <c r="L421" s="3"/>
      <c r="M421" s="3"/>
      <c r="N421" s="3"/>
      <c r="O421" s="3"/>
      <c r="P421" s="3"/>
      <c r="Q421" s="3"/>
      <c r="R421" s="3"/>
      <c r="T421" s="3"/>
    </row>
    <row r="422" spans="2:20" ht="15">
      <c r="B422" s="3"/>
      <c r="G422" s="3"/>
      <c r="H422" s="3"/>
      <c r="I422" s="3"/>
      <c r="J422" s="3"/>
      <c r="L422" s="3"/>
      <c r="M422" s="3"/>
      <c r="N422" s="3"/>
      <c r="O422" s="3"/>
      <c r="P422" s="3"/>
      <c r="Q422" s="3"/>
      <c r="R422" s="3"/>
      <c r="T422" s="3"/>
    </row>
    <row r="423" spans="2:20" ht="15">
      <c r="B423" s="3"/>
      <c r="G423" s="3"/>
      <c r="H423" s="3"/>
      <c r="I423" s="3"/>
      <c r="J423" s="3"/>
      <c r="L423" s="3"/>
      <c r="M423" s="3"/>
      <c r="N423" s="3"/>
      <c r="O423" s="3"/>
      <c r="P423" s="3"/>
      <c r="Q423" s="3"/>
      <c r="R423" s="3"/>
      <c r="T423" s="3"/>
    </row>
    <row r="424" spans="2:20" ht="15">
      <c r="B424" s="3"/>
      <c r="G424" s="3"/>
      <c r="H424" s="3"/>
      <c r="I424" s="3"/>
      <c r="J424" s="3"/>
      <c r="L424" s="3"/>
      <c r="M424" s="3"/>
      <c r="N424" s="3"/>
      <c r="O424" s="3"/>
      <c r="P424" s="3"/>
      <c r="Q424" s="3"/>
      <c r="R424" s="3"/>
      <c r="T424" s="3"/>
    </row>
    <row r="425" spans="2:20" ht="15">
      <c r="B425" s="3"/>
      <c r="G425" s="3"/>
      <c r="H425" s="3"/>
      <c r="I425" s="3"/>
      <c r="J425" s="3"/>
      <c r="L425" s="3"/>
      <c r="M425" s="3"/>
      <c r="N425" s="3"/>
      <c r="O425" s="3"/>
      <c r="P425" s="3"/>
      <c r="Q425" s="3"/>
      <c r="R425" s="3"/>
      <c r="T425" s="3"/>
    </row>
    <row r="426" spans="2:20" ht="15">
      <c r="B426" s="3"/>
      <c r="G426" s="3"/>
      <c r="H426" s="3"/>
      <c r="I426" s="3"/>
      <c r="J426" s="3"/>
      <c r="L426" s="3"/>
      <c r="M426" s="3"/>
      <c r="N426" s="3"/>
      <c r="O426" s="3"/>
      <c r="P426" s="3"/>
      <c r="Q426" s="3"/>
      <c r="R426" s="3"/>
      <c r="T426" s="3"/>
    </row>
    <row r="427" spans="2:20" ht="15">
      <c r="B427" s="3"/>
      <c r="G427" s="3"/>
      <c r="H427" s="3"/>
      <c r="I427" s="3"/>
      <c r="J427" s="3"/>
      <c r="L427" s="3"/>
      <c r="M427" s="3"/>
      <c r="N427" s="3"/>
      <c r="O427" s="3"/>
      <c r="P427" s="3"/>
      <c r="Q427" s="3"/>
      <c r="R427" s="3"/>
      <c r="T427" s="3"/>
    </row>
    <row r="428" spans="2:20" ht="15">
      <c r="B428" s="3"/>
      <c r="G428" s="3"/>
      <c r="H428" s="3"/>
      <c r="I428" s="3"/>
      <c r="J428" s="3"/>
      <c r="L428" s="3"/>
      <c r="M428" s="3"/>
      <c r="N428" s="3"/>
      <c r="O428" s="3"/>
      <c r="P428" s="3"/>
      <c r="Q428" s="3"/>
      <c r="R428" s="3"/>
      <c r="T428" s="3"/>
    </row>
    <row r="429" spans="2:20" ht="15">
      <c r="B429" s="3"/>
      <c r="G429" s="3"/>
      <c r="H429" s="3"/>
      <c r="I429" s="3"/>
      <c r="J429" s="3"/>
      <c r="L429" s="3"/>
      <c r="M429" s="3"/>
      <c r="N429" s="3"/>
      <c r="O429" s="3"/>
      <c r="P429" s="3"/>
      <c r="Q429" s="3"/>
      <c r="R429" s="3"/>
      <c r="T429" s="3"/>
    </row>
    <row r="430" spans="2:20" ht="15">
      <c r="B430" s="3"/>
      <c r="G430" s="3"/>
      <c r="H430" s="3"/>
      <c r="I430" s="3"/>
      <c r="J430" s="3"/>
      <c r="L430" s="3"/>
      <c r="M430" s="3"/>
      <c r="N430" s="3"/>
      <c r="O430" s="3"/>
      <c r="P430" s="3"/>
      <c r="Q430" s="3"/>
      <c r="R430" s="3"/>
      <c r="T430" s="3"/>
    </row>
    <row r="431" spans="2:20" ht="15">
      <c r="B431" s="3"/>
      <c r="G431" s="3"/>
      <c r="H431" s="3"/>
      <c r="I431" s="3"/>
      <c r="J431" s="3"/>
      <c r="L431" s="3"/>
      <c r="M431" s="3"/>
      <c r="N431" s="3"/>
      <c r="O431" s="3"/>
      <c r="P431" s="3"/>
      <c r="Q431" s="3"/>
      <c r="R431" s="3"/>
      <c r="T431" s="3"/>
    </row>
    <row r="432" spans="2:20" ht="15">
      <c r="B432" s="3"/>
      <c r="G432" s="3"/>
      <c r="H432" s="3"/>
      <c r="I432" s="3"/>
      <c r="J432" s="3"/>
      <c r="L432" s="3"/>
      <c r="M432" s="3"/>
      <c r="N432" s="3"/>
      <c r="O432" s="3"/>
      <c r="P432" s="3"/>
      <c r="Q432" s="3"/>
      <c r="R432" s="3"/>
      <c r="T432" s="3"/>
    </row>
    <row r="433" spans="2:20" ht="15">
      <c r="B433" s="3"/>
      <c r="G433" s="3"/>
      <c r="H433" s="3"/>
      <c r="I433" s="3"/>
      <c r="J433" s="3"/>
      <c r="L433" s="3"/>
      <c r="M433" s="3"/>
      <c r="N433" s="3"/>
      <c r="O433" s="3"/>
      <c r="P433" s="3"/>
      <c r="Q433" s="3"/>
      <c r="R433" s="3"/>
      <c r="T433" s="3"/>
    </row>
    <row r="434" spans="2:20" ht="15">
      <c r="B434" s="3"/>
      <c r="G434" s="3"/>
      <c r="H434" s="3"/>
      <c r="I434" s="3"/>
      <c r="J434" s="3"/>
      <c r="L434" s="3"/>
      <c r="M434" s="3"/>
      <c r="N434" s="3"/>
      <c r="O434" s="3"/>
      <c r="P434" s="3"/>
      <c r="Q434" s="3"/>
      <c r="R434" s="3"/>
      <c r="T434" s="3"/>
    </row>
    <row r="435" spans="2:20" ht="15">
      <c r="B435" s="3"/>
      <c r="G435" s="3"/>
      <c r="H435" s="3"/>
      <c r="I435" s="3"/>
      <c r="J435" s="3"/>
      <c r="L435" s="3"/>
      <c r="M435" s="3"/>
      <c r="N435" s="3"/>
      <c r="O435" s="3"/>
      <c r="P435" s="3"/>
      <c r="Q435" s="3"/>
      <c r="R435" s="3"/>
      <c r="T435" s="3"/>
    </row>
    <row r="436" spans="2:20" ht="15">
      <c r="B436" s="3"/>
      <c r="G436" s="3"/>
      <c r="H436" s="3"/>
      <c r="I436" s="3"/>
      <c r="J436" s="3"/>
      <c r="L436" s="3"/>
      <c r="M436" s="3"/>
      <c r="N436" s="3"/>
      <c r="O436" s="3"/>
      <c r="P436" s="3"/>
      <c r="Q436" s="3"/>
      <c r="R436" s="3"/>
      <c r="T436" s="3"/>
    </row>
    <row r="437" spans="2:20" ht="15">
      <c r="B437" s="3"/>
      <c r="G437" s="3"/>
      <c r="H437" s="3"/>
      <c r="I437" s="3"/>
      <c r="J437" s="3"/>
      <c r="L437" s="3"/>
      <c r="M437" s="3"/>
      <c r="N437" s="3"/>
      <c r="O437" s="3"/>
      <c r="P437" s="3"/>
      <c r="Q437" s="3"/>
      <c r="R437" s="3"/>
      <c r="T437" s="3"/>
    </row>
    <row r="438" spans="2:20" ht="15">
      <c r="B438" s="3"/>
      <c r="G438" s="3"/>
      <c r="H438" s="3"/>
      <c r="I438" s="3"/>
      <c r="J438" s="3"/>
      <c r="L438" s="3"/>
      <c r="M438" s="3"/>
      <c r="N438" s="3"/>
      <c r="O438" s="3"/>
      <c r="P438" s="3"/>
      <c r="Q438" s="3"/>
      <c r="R438" s="3"/>
      <c r="T438" s="3"/>
    </row>
    <row r="439" spans="2:20" ht="15">
      <c r="B439" s="3"/>
      <c r="G439" s="3"/>
      <c r="H439" s="3"/>
      <c r="I439" s="3"/>
      <c r="J439" s="3"/>
      <c r="L439" s="3"/>
      <c r="M439" s="3"/>
      <c r="N439" s="3"/>
      <c r="O439" s="3"/>
      <c r="P439" s="3"/>
      <c r="Q439" s="3"/>
      <c r="R439" s="3"/>
      <c r="T439" s="3"/>
    </row>
    <row r="440" spans="2:20" ht="15">
      <c r="B440" s="3"/>
      <c r="G440" s="3"/>
      <c r="H440" s="3"/>
      <c r="I440" s="3"/>
      <c r="J440" s="3"/>
      <c r="L440" s="3"/>
      <c r="M440" s="3"/>
      <c r="N440" s="3"/>
      <c r="O440" s="3"/>
      <c r="P440" s="3"/>
      <c r="Q440" s="3"/>
      <c r="R440" s="3"/>
      <c r="T440" s="3"/>
    </row>
    <row r="441" spans="2:20" ht="15">
      <c r="B441" s="3"/>
      <c r="G441" s="3"/>
      <c r="H441" s="3"/>
      <c r="I441" s="3"/>
      <c r="J441" s="3"/>
      <c r="L441" s="3"/>
      <c r="M441" s="3"/>
      <c r="N441" s="3"/>
      <c r="O441" s="3"/>
      <c r="P441" s="3"/>
      <c r="Q441" s="3"/>
      <c r="R441" s="3"/>
      <c r="T441" s="3"/>
    </row>
    <row r="442" spans="2:20" ht="15">
      <c r="B442" s="3"/>
      <c r="G442" s="3"/>
      <c r="H442" s="3"/>
      <c r="I442" s="3"/>
      <c r="J442" s="3"/>
      <c r="L442" s="3"/>
      <c r="M442" s="3"/>
      <c r="N442" s="3"/>
      <c r="O442" s="3"/>
      <c r="P442" s="3"/>
      <c r="Q442" s="3"/>
      <c r="R442" s="3"/>
      <c r="T442" s="3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2010-12-09T13:46:11Z</dcterms:modified>
</cp:coreProperties>
</file>